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ica.gonzalez\Desktop\4to Trimestre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3" i="4" l="1"/>
  <c r="P173" i="4"/>
  <c r="O173" i="4"/>
  <c r="N173" i="4"/>
  <c r="Q172" i="4"/>
  <c r="P172" i="4"/>
  <c r="O172" i="4"/>
  <c r="N172" i="4"/>
  <c r="Q171" i="4"/>
  <c r="P171" i="4"/>
  <c r="O171" i="4"/>
  <c r="N171" i="4"/>
  <c r="Q170" i="4"/>
  <c r="P170" i="4"/>
  <c r="O170" i="4"/>
  <c r="N170" i="4"/>
  <c r="Q169" i="4"/>
  <c r="P169" i="4"/>
  <c r="O169" i="4"/>
  <c r="N169" i="4"/>
  <c r="Q168" i="4"/>
  <c r="P168" i="4"/>
  <c r="O168" i="4"/>
  <c r="N168" i="4"/>
  <c r="Q167" i="4"/>
  <c r="P167" i="4"/>
  <c r="O167" i="4"/>
  <c r="N167" i="4"/>
  <c r="Q166" i="4"/>
  <c r="P166" i="4"/>
  <c r="O166" i="4"/>
  <c r="N166" i="4"/>
  <c r="Q165" i="4"/>
  <c r="P165" i="4"/>
  <c r="O165" i="4"/>
  <c r="N165" i="4"/>
  <c r="Q164" i="4"/>
  <c r="P164" i="4"/>
  <c r="O164" i="4"/>
  <c r="N164" i="4"/>
  <c r="Q163" i="4"/>
  <c r="P163" i="4"/>
  <c r="O163" i="4"/>
  <c r="N163" i="4"/>
  <c r="Q162" i="4"/>
  <c r="P162" i="4"/>
  <c r="O162" i="4"/>
  <c r="N162" i="4"/>
  <c r="Q161" i="4"/>
  <c r="P161" i="4"/>
  <c r="O161" i="4"/>
  <c r="N161" i="4"/>
  <c r="Q160" i="4"/>
  <c r="P160" i="4"/>
  <c r="O160" i="4"/>
  <c r="N160" i="4"/>
  <c r="Q159" i="4"/>
  <c r="P159" i="4"/>
  <c r="O159" i="4"/>
  <c r="N159" i="4"/>
  <c r="Q158" i="4"/>
  <c r="P158" i="4"/>
  <c r="O158" i="4"/>
  <c r="N158" i="4"/>
  <c r="Q157" i="4"/>
  <c r="P157" i="4"/>
  <c r="O157" i="4"/>
  <c r="N157" i="4"/>
  <c r="Q156" i="4"/>
  <c r="P156" i="4"/>
  <c r="O156" i="4"/>
  <c r="N156" i="4"/>
  <c r="Q155" i="4"/>
  <c r="P155" i="4"/>
  <c r="O155" i="4"/>
  <c r="N155" i="4"/>
  <c r="Q154" i="4"/>
  <c r="P154" i="4"/>
  <c r="O154" i="4"/>
  <c r="N154" i="4"/>
  <c r="Q153" i="4"/>
  <c r="P153" i="4"/>
  <c r="O153" i="4"/>
  <c r="N153" i="4"/>
  <c r="Q152" i="4"/>
  <c r="P152" i="4"/>
  <c r="O152" i="4"/>
  <c r="N152" i="4"/>
  <c r="Q151" i="4"/>
  <c r="P151" i="4"/>
  <c r="O151" i="4"/>
  <c r="N151" i="4"/>
  <c r="Q150" i="4"/>
  <c r="P150" i="4"/>
  <c r="O150" i="4"/>
  <c r="N150" i="4"/>
  <c r="Q149" i="4"/>
  <c r="P149" i="4"/>
  <c r="O149" i="4"/>
  <c r="N149" i="4"/>
  <c r="Q148" i="4"/>
  <c r="P148" i="4"/>
  <c r="O148" i="4"/>
  <c r="N148" i="4"/>
  <c r="Q147" i="4"/>
  <c r="P147" i="4"/>
  <c r="O147" i="4"/>
  <c r="N147" i="4"/>
  <c r="Q146" i="4"/>
  <c r="P146" i="4"/>
  <c r="O146" i="4"/>
  <c r="N146" i="4"/>
  <c r="Q145" i="4"/>
  <c r="P145" i="4"/>
  <c r="O145" i="4"/>
  <c r="N145" i="4"/>
  <c r="Q144" i="4"/>
  <c r="P144" i="4"/>
  <c r="O144" i="4"/>
  <c r="N144" i="4"/>
  <c r="Q143" i="4"/>
  <c r="P143" i="4"/>
  <c r="O143" i="4"/>
  <c r="N143" i="4"/>
  <c r="Q142" i="4"/>
  <c r="P142" i="4"/>
  <c r="O142" i="4"/>
  <c r="N142" i="4"/>
  <c r="Q141" i="4"/>
  <c r="P141" i="4"/>
  <c r="O141" i="4"/>
  <c r="N141" i="4"/>
  <c r="Q140" i="4"/>
  <c r="P140" i="4"/>
  <c r="O140" i="4"/>
  <c r="N140" i="4"/>
  <c r="Q139" i="4"/>
  <c r="P139" i="4"/>
  <c r="O139" i="4"/>
  <c r="N139" i="4"/>
  <c r="Q138" i="4"/>
  <c r="P138" i="4"/>
  <c r="O138" i="4"/>
  <c r="N138" i="4"/>
  <c r="Q137" i="4"/>
  <c r="P137" i="4"/>
  <c r="O137" i="4"/>
  <c r="N137" i="4"/>
  <c r="Q136" i="4"/>
  <c r="P136" i="4"/>
  <c r="O136" i="4"/>
  <c r="N136" i="4"/>
  <c r="Q135" i="4"/>
  <c r="P135" i="4"/>
  <c r="O135" i="4"/>
  <c r="N135" i="4"/>
  <c r="Q134" i="4"/>
  <c r="P134" i="4"/>
  <c r="O134" i="4"/>
  <c r="N134" i="4"/>
  <c r="Q133" i="4"/>
  <c r="P133" i="4"/>
  <c r="O133" i="4"/>
  <c r="N133" i="4"/>
  <c r="Q132" i="4"/>
  <c r="P132" i="4"/>
  <c r="O132" i="4"/>
  <c r="N132" i="4"/>
  <c r="Q131" i="4"/>
  <c r="P131" i="4"/>
  <c r="O131" i="4"/>
  <c r="N131" i="4"/>
  <c r="Q130" i="4"/>
  <c r="P130" i="4"/>
  <c r="O130" i="4"/>
  <c r="N130" i="4"/>
  <c r="Q129" i="4"/>
  <c r="P129" i="4"/>
  <c r="O129" i="4"/>
  <c r="N129" i="4"/>
  <c r="Q128" i="4"/>
  <c r="P128" i="4"/>
  <c r="O128" i="4"/>
  <c r="N128" i="4"/>
  <c r="Q127" i="4"/>
  <c r="P127" i="4"/>
  <c r="O127" i="4"/>
  <c r="N127" i="4"/>
  <c r="Q126" i="4"/>
  <c r="P126" i="4"/>
  <c r="O126" i="4"/>
  <c r="N126" i="4"/>
  <c r="Q125" i="4"/>
  <c r="P125" i="4"/>
  <c r="O125" i="4"/>
  <c r="N125" i="4"/>
  <c r="Q124" i="4"/>
  <c r="P124" i="4"/>
  <c r="O124" i="4"/>
  <c r="N124" i="4"/>
  <c r="Q123" i="4"/>
  <c r="P123" i="4"/>
  <c r="O123" i="4"/>
  <c r="N123" i="4"/>
  <c r="Q122" i="4"/>
  <c r="P122" i="4"/>
  <c r="O122" i="4"/>
  <c r="N122" i="4"/>
  <c r="Q121" i="4"/>
  <c r="P121" i="4"/>
  <c r="O121" i="4"/>
  <c r="N121" i="4"/>
  <c r="Q120" i="4"/>
  <c r="P120" i="4"/>
  <c r="O120" i="4"/>
  <c r="N120" i="4"/>
  <c r="Q119" i="4"/>
  <c r="P119" i="4"/>
  <c r="O119" i="4"/>
  <c r="N119" i="4"/>
  <c r="Q118" i="4"/>
  <c r="P118" i="4"/>
  <c r="O118" i="4"/>
  <c r="N118" i="4"/>
  <c r="Q117" i="4"/>
  <c r="P117" i="4"/>
  <c r="O117" i="4"/>
  <c r="N117" i="4"/>
  <c r="Q116" i="4"/>
  <c r="P116" i="4"/>
  <c r="O116" i="4"/>
  <c r="N116" i="4"/>
  <c r="Q115" i="4"/>
  <c r="P115" i="4"/>
  <c r="O115" i="4"/>
  <c r="N115" i="4"/>
  <c r="Q114" i="4"/>
  <c r="P114" i="4"/>
  <c r="O114" i="4"/>
  <c r="N114" i="4"/>
  <c r="Q113" i="4"/>
  <c r="P113" i="4"/>
  <c r="O113" i="4"/>
  <c r="N113" i="4"/>
  <c r="Q112" i="4"/>
  <c r="P112" i="4"/>
  <c r="O112" i="4"/>
  <c r="N112" i="4"/>
  <c r="Q111" i="4"/>
  <c r="P111" i="4"/>
  <c r="O111" i="4"/>
  <c r="N111" i="4"/>
  <c r="Q110" i="4"/>
  <c r="P110" i="4"/>
  <c r="O110" i="4"/>
  <c r="N110" i="4"/>
  <c r="Q109" i="4"/>
  <c r="P109" i="4"/>
  <c r="O109" i="4"/>
  <c r="N109" i="4"/>
  <c r="Q108" i="4"/>
  <c r="P108" i="4"/>
  <c r="O108" i="4"/>
  <c r="N108" i="4"/>
  <c r="Q107" i="4"/>
  <c r="P107" i="4"/>
  <c r="O107" i="4"/>
  <c r="N107" i="4"/>
  <c r="Q106" i="4"/>
  <c r="P106" i="4"/>
  <c r="O106" i="4"/>
  <c r="N106" i="4"/>
  <c r="Q105" i="4"/>
  <c r="P105" i="4"/>
  <c r="O105" i="4"/>
  <c r="N105" i="4"/>
  <c r="Q104" i="4"/>
  <c r="P104" i="4"/>
  <c r="O104" i="4"/>
  <c r="N104" i="4"/>
  <c r="Q103" i="4"/>
  <c r="P103" i="4"/>
  <c r="O103" i="4"/>
  <c r="N103" i="4"/>
  <c r="Q102" i="4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74" i="4" l="1"/>
  <c r="Q174" i="4"/>
  <c r="I174" i="4" l="1"/>
  <c r="H174" i="4"/>
  <c r="G174" i="4"/>
  <c r="N4" i="4" l="1"/>
  <c r="Q4" i="4"/>
  <c r="P4" i="4"/>
</calcChain>
</file>

<file path=xl/sharedStrings.xml><?xml version="1.0" encoding="utf-8"?>
<sst xmlns="http://schemas.openxmlformats.org/spreadsheetml/2006/main" count="1213" uniqueCount="310">
  <si>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</si>
  <si>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</si>
  <si>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</si>
  <si>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</si>
  <si>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</si>
  <si>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</si>
  <si>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</si>
  <si>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</si>
  <si>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</si>
  <si>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</si>
  <si>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</si>
  <si>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</si>
  <si>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</si>
  <si>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</si>
  <si>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</si>
  <si>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</si>
  <si>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</si>
  <si>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</si>
  <si>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</si>
  <si>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</si>
  <si>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</si>
  <si>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</si>
  <si>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E0002</t>
  </si>
  <si>
    <t>SALAMANCA TE APOYA</t>
  </si>
  <si>
    <t>5110</t>
  </si>
  <si>
    <t>BIENES MUEBLES</t>
  </si>
  <si>
    <t>PRESIDENCIA MUNICIPAL</t>
  </si>
  <si>
    <t>31111M260020000</t>
  </si>
  <si>
    <t>E0004</t>
  </si>
  <si>
    <t>CONTROL Y LEGALIDAD DE ACTIVIDADES COMERCIALES</t>
  </si>
  <si>
    <t>DIRECCION DE FISCALIZACION Y CONTROL</t>
  </si>
  <si>
    <t>31111M260030200</t>
  </si>
  <si>
    <t>E0005</t>
  </si>
  <si>
    <t>CULTURA DE PROTECCION CIVIL</t>
  </si>
  <si>
    <t>DIRECCION DE PROTECCION CIVIL</t>
  </si>
  <si>
    <t>31111M260030300</t>
  </si>
  <si>
    <t>E0006</t>
  </si>
  <si>
    <t>IMPARTICION DE JUSTICIA</t>
  </si>
  <si>
    <t>JUZGADO MUNICIPAL</t>
  </si>
  <si>
    <t>31111M260040000</t>
  </si>
  <si>
    <t>E0007</t>
  </si>
  <si>
    <t>GASTO JUSTO</t>
  </si>
  <si>
    <t>TESORERIA MUNICIPAL</t>
  </si>
  <si>
    <t>31111M260050000</t>
  </si>
  <si>
    <t>E0008</t>
  </si>
  <si>
    <t>CIUDANDO DE TI</t>
  </si>
  <si>
    <t>DIRECCION GENERAL DE SEGURIDAD</t>
  </si>
  <si>
    <t>31111M260070000</t>
  </si>
  <si>
    <t>E0010</t>
  </si>
  <si>
    <t>DEPORTE CONVIENE</t>
  </si>
  <si>
    <t>DIR DE LA COMISION MUNICIPAL DEL DEPORTE</t>
  </si>
  <si>
    <t>31111M260090200</t>
  </si>
  <si>
    <t>E0011</t>
  </si>
  <si>
    <t>SERVIPLUS</t>
  </si>
  <si>
    <t>DIR GRAL SERVICIOS PUBLICOS MUNICIPALES</t>
  </si>
  <si>
    <t>31111M260100100</t>
  </si>
  <si>
    <t>E0016</t>
  </si>
  <si>
    <t>PROYECTANDO EL FUTURO</t>
  </si>
  <si>
    <t>DIRECCION GENERAL DE OBRA PUBLICA</t>
  </si>
  <si>
    <t>31111M260110000</t>
  </si>
  <si>
    <t>E0023</t>
  </si>
  <si>
    <t>POBLACION INFORMADA Y COMUNICADA</t>
  </si>
  <si>
    <t>DIRECCION GENERAL DE COMUNICACION SOCIAL</t>
  </si>
  <si>
    <t>31111M260130000</t>
  </si>
  <si>
    <t>E0024</t>
  </si>
  <si>
    <t>FORTALECIMIENTO EN LA MOVILIDAD</t>
  </si>
  <si>
    <t>DIRECCION GENERAL DE MOVILIDAD</t>
  </si>
  <si>
    <t>31111M260140000</t>
  </si>
  <si>
    <t>E0025</t>
  </si>
  <si>
    <t>TERRITORIO ORDENADO</t>
  </si>
  <si>
    <t>DIR GRAL DE ORDENAMIENTO TERRITORIAL</t>
  </si>
  <si>
    <t>31111M260150000</t>
  </si>
  <si>
    <t>M0005</t>
  </si>
  <si>
    <t>INNOVACION TECNOLOGICA</t>
  </si>
  <si>
    <t>DIR TECNOLOGIA DE LA INFORMACION</t>
  </si>
  <si>
    <t>31111M260120300</t>
  </si>
  <si>
    <t>5120</t>
  </si>
  <si>
    <t/>
  </si>
  <si>
    <t>5150</t>
  </si>
  <si>
    <t>5190</t>
  </si>
  <si>
    <t>M0002</t>
  </si>
  <si>
    <t>RECURSOS Y ADQUISICIONES TRANSPARENTES</t>
  </si>
  <si>
    <t>DIRECCION DE RECURSOS MATERIALES</t>
  </si>
  <si>
    <t>31111M260120201</t>
  </si>
  <si>
    <t>5210</t>
  </si>
  <si>
    <t>E0009</t>
  </si>
  <si>
    <t>BIENESTAR PARA TODOS</t>
  </si>
  <si>
    <t>DIR GRAL BIENESTAR Y DES SOCIAL</t>
  </si>
  <si>
    <t>31111M260090100</t>
  </si>
  <si>
    <t>5230</t>
  </si>
  <si>
    <t>F0001</t>
  </si>
  <si>
    <t>DESARROLLO DE LA ECONOMIA</t>
  </si>
  <si>
    <t>DIR GENERAL DE DESARROLLO ECONOMICO</t>
  </si>
  <si>
    <t>31111M260080000</t>
  </si>
  <si>
    <t>5290</t>
  </si>
  <si>
    <t>5310</t>
  </si>
  <si>
    <t>5320</t>
  </si>
  <si>
    <t>5410</t>
  </si>
  <si>
    <t>5420</t>
  </si>
  <si>
    <t>5490</t>
  </si>
  <si>
    <t>5510</t>
  </si>
  <si>
    <t>5610</t>
  </si>
  <si>
    <t>5620</t>
  </si>
  <si>
    <t>5630</t>
  </si>
  <si>
    <t>E0001</t>
  </si>
  <si>
    <t>EL AYUNTAMIENTO TRABAJA PARA SALAMANCA</t>
  </si>
  <si>
    <t>5640</t>
  </si>
  <si>
    <t>H. AYUNTAMIENTO</t>
  </si>
  <si>
    <t>31111M260010000</t>
  </si>
  <si>
    <t>5650</t>
  </si>
  <si>
    <t>M0001</t>
  </si>
  <si>
    <t>INNOVACION GUBERNAMENTAL</t>
  </si>
  <si>
    <t>OFICIALIA MAYOR</t>
  </si>
  <si>
    <t>31111M260120100</t>
  </si>
  <si>
    <t>5660</t>
  </si>
  <si>
    <t>5670</t>
  </si>
  <si>
    <t>5690</t>
  </si>
  <si>
    <t>5810</t>
  </si>
  <si>
    <t>BIENES INMUEBLES</t>
  </si>
  <si>
    <t>5830</t>
  </si>
  <si>
    <t>K05010009</t>
  </si>
  <si>
    <t>CONST CUARTO DORMITORIO</t>
  </si>
  <si>
    <t>6110</t>
  </si>
  <si>
    <t>OBRA</t>
  </si>
  <si>
    <t>K05010010</t>
  </si>
  <si>
    <t>CONST TECHO FIRME</t>
  </si>
  <si>
    <t>6140</t>
  </si>
  <si>
    <t>K05020051</t>
  </si>
  <si>
    <t>CALLE PRIMAVERA OTEROS</t>
  </si>
  <si>
    <t>K05020053</t>
  </si>
  <si>
    <t>CALLE DIANA LAURA RIOJAS DE COLOSIO</t>
  </si>
  <si>
    <t>K05020054</t>
  </si>
  <si>
    <t>CALLE FCO VILLA LABOR DE VALTIERRA</t>
  </si>
  <si>
    <t>K05020055</t>
  </si>
  <si>
    <t>CONST CALLE CONCRETO COL INFONAVIT 1</t>
  </si>
  <si>
    <t>K05020056</t>
  </si>
  <si>
    <t>CONST CALLE PRIMAVERA 2DA ETAPA</t>
  </si>
  <si>
    <t>K05020057</t>
  </si>
  <si>
    <t>CONST CALLE GRAL JESUS 2DA ETAPA</t>
  </si>
  <si>
    <t>K05020058</t>
  </si>
  <si>
    <t>CONST PAV C REFORMA E C GRAL ECHEGARAY</t>
  </si>
  <si>
    <t>K05020059</t>
  </si>
  <si>
    <t>REHAB PAVIM BLVD BICENTENARIO 1ERA E</t>
  </si>
  <si>
    <t>K05020060</t>
  </si>
  <si>
    <t>CONST PAV Y OBRAS COMP PREDIO SN JUAN</t>
  </si>
  <si>
    <t>K05020061</t>
  </si>
  <si>
    <t>CONST PAV CALLE GRAL IGNACIO DE LA LLAVE</t>
  </si>
  <si>
    <t>K05030039</t>
  </si>
  <si>
    <t>CALLE TREBOL SN JOSE</t>
  </si>
  <si>
    <t>K05030043</t>
  </si>
  <si>
    <t>CALLE SN DIONISIO AMP LA GLORIA</t>
  </si>
  <si>
    <t>K05030045</t>
  </si>
  <si>
    <t>CALLE STA FEAMP LA GLORIA</t>
  </si>
  <si>
    <t>K05030046</t>
  </si>
  <si>
    <t>CALLE CEREZO AMP LA GLORIA</t>
  </si>
  <si>
    <t>K05030050</t>
  </si>
  <si>
    <t>CALLE GRAL SANTGO TAPIA COL REFORMA</t>
  </si>
  <si>
    <t>K05030051</t>
  </si>
  <si>
    <t>CALLE PASEO RIO LERMA CENTRO</t>
  </si>
  <si>
    <t>K05030052</t>
  </si>
  <si>
    <t>REENCARPETADO CAMINO A LOS PRIETOS</t>
  </si>
  <si>
    <t>K05030053</t>
  </si>
  <si>
    <t>CALLE MARCELINO JAUREZ MEZA</t>
  </si>
  <si>
    <t>K05030055</t>
  </si>
  <si>
    <t>CALLE REFRACTARIO AMPLIACION SAN JAVIER</t>
  </si>
  <si>
    <t>K05030056</t>
  </si>
  <si>
    <t>CAMINO DOÑA ROSA OTEROS</t>
  </si>
  <si>
    <t>K05030069</t>
  </si>
  <si>
    <t>REENCARPETADO CALLE EXPIATORIO</t>
  </si>
  <si>
    <t>K05030073</t>
  </si>
  <si>
    <t>MTTO VIAL 2024 AV PRIMAVERA</t>
  </si>
  <si>
    <t>K05030074</t>
  </si>
  <si>
    <t>MTTO VIAL 2024 AV FAJA DE ORO</t>
  </si>
  <si>
    <t>K05030075</t>
  </si>
  <si>
    <t>MTTO VIAL 2024 ALVARO OBREGON NTE</t>
  </si>
  <si>
    <t>K05030076</t>
  </si>
  <si>
    <t>PROY INTEG CAM RAMAL A SANTIA</t>
  </si>
  <si>
    <t>K05030077</t>
  </si>
  <si>
    <t>PQTE 1 CALLE ZACAMIXTLE</t>
  </si>
  <si>
    <t>K05030078</t>
  </si>
  <si>
    <t>PQTE 2  BLVD MANUEL J</t>
  </si>
  <si>
    <t>K05030079</t>
  </si>
  <si>
    <t>PQTE 3 CAMINO GPE 2DA E</t>
  </si>
  <si>
    <t>K05030080</t>
  </si>
  <si>
    <t>PQTE 4 CALLE FRANCISCO VILLA</t>
  </si>
  <si>
    <t>K05030081</t>
  </si>
  <si>
    <t>PQTE 5 COL EL EDEN A C DOMINGO</t>
  </si>
  <si>
    <t>K05030082</t>
  </si>
  <si>
    <t>AMP GLORIA C PASEO RIO L 1ERA ETAPA</t>
  </si>
  <si>
    <t>K05030083</t>
  </si>
  <si>
    <t>CONST PAV C DIANA LAURA RIOJAS COLOSIO</t>
  </si>
  <si>
    <t>K05030084</t>
  </si>
  <si>
    <t>CONST PAV C SAN JOAQUIN COL SAN JAVIER</t>
  </si>
  <si>
    <t>K05030085</t>
  </si>
  <si>
    <t>REHAB CAM RURAL LA ORDEÑA 2DA ETAPA</t>
  </si>
  <si>
    <t>K05030086</t>
  </si>
  <si>
    <t>REHAB CAM RURAL SANTO DOMINGO</t>
  </si>
  <si>
    <t>K05030087</t>
  </si>
  <si>
    <t>PQTE 8 CALLE RIO LAJA, COL EL ROCIO</t>
  </si>
  <si>
    <t>K05030088</t>
  </si>
  <si>
    <t>MEJORAMIENTO CALLE VICENTE GUERRERO</t>
  </si>
  <si>
    <t>K05030089</t>
  </si>
  <si>
    <t>MEJORAMIENTO C SANTA MONICA</t>
  </si>
  <si>
    <t>K05030090</t>
  </si>
  <si>
    <t>ASFALTO ESPACIOS TIANGUIS LAS JOYAS</t>
  </si>
  <si>
    <t>K05030091</t>
  </si>
  <si>
    <t>ASF CAMINO EL BAUL 1ERA ETAPA</t>
  </si>
  <si>
    <t>K05030092</t>
  </si>
  <si>
    <t>PQTE 6 C AVELLANO COL AMP CERRITO 1ERA E</t>
  </si>
  <si>
    <t>K05040034</t>
  </si>
  <si>
    <t>REHAB PUENTE OBREGON 2A ETAPA</t>
  </si>
  <si>
    <t>K05040038</t>
  </si>
  <si>
    <t>CONST DE PASO SUPERIOR FERROCARRIL LINEA  A</t>
  </si>
  <si>
    <t>K05040070</t>
  </si>
  <si>
    <t>PLANTA DE TRATAMTO DE AGUA LOC ULUAPA</t>
  </si>
  <si>
    <t>K05040072</t>
  </si>
  <si>
    <t>DRENAJE Y ALCANTARILLADO LA CAL</t>
  </si>
  <si>
    <t>K05040073</t>
  </si>
  <si>
    <t>RED DE ALCANTARILLADO LOC EL DIVISADOR</t>
  </si>
  <si>
    <t>K05040075</t>
  </si>
  <si>
    <t>POZO DE AGUA POTABLE LA JAULILLA</t>
  </si>
  <si>
    <t>K05040076</t>
  </si>
  <si>
    <t>POZO DE AGUA ENTUBADA LOCALIDAD URUATERO</t>
  </si>
  <si>
    <t>K05040078</t>
  </si>
  <si>
    <t>POZO DE AGUA ENTUBADA LOC 4 DE ALTAMIRA</t>
  </si>
  <si>
    <t>K05040079</t>
  </si>
  <si>
    <t>CALLE Y DRENAJE CALLE REFORMA</t>
  </si>
  <si>
    <t>K05040082</t>
  </si>
  <si>
    <t>AMPLIACION CNTRO CONTIGO SI VALTIERRILLA</t>
  </si>
  <si>
    <t>K05040083</t>
  </si>
  <si>
    <t>REHABILITACION DRENAJE SANI COL EFREN CAPIZ VI</t>
  </si>
  <si>
    <t>K05040085</t>
  </si>
  <si>
    <t>CONST POZO PROF LOC LOCOS COVARRUBIAS</t>
  </si>
  <si>
    <t>K05040086</t>
  </si>
  <si>
    <t>REHAB DRENAJE SAN LOC CERRO GORDO</t>
  </si>
  <si>
    <t>K05040087</t>
  </si>
  <si>
    <t>REHAB SISTEMA AGUA ENTUB LOC LOMA</t>
  </si>
  <si>
    <t>K05040089</t>
  </si>
  <si>
    <t>CONST Y ADEC INST ELECTRICAS DIF</t>
  </si>
  <si>
    <t>K05040090</t>
  </si>
  <si>
    <t>EQUIPAMIENTO POZO PROF LOC LOBOS</t>
  </si>
  <si>
    <t>K05040091</t>
  </si>
  <si>
    <t>EQUIPAMIENTO POZO PROF LOC CERRO</t>
  </si>
  <si>
    <t>K05040095</t>
  </si>
  <si>
    <t>REHAB DREN SANIT LOC LA LUZ(LA CAL)</t>
  </si>
  <si>
    <t>K05040096</t>
  </si>
  <si>
    <t>REHAB DREN SANIT LOC CERRO GORDO</t>
  </si>
  <si>
    <t>K05040097</t>
  </si>
  <si>
    <t>REHAB DREN SANIT COL EFREN CAPIZ</t>
  </si>
  <si>
    <t>K05040098</t>
  </si>
  <si>
    <t>REHAB PARQUE PUB LOC VALTIERRILLA</t>
  </si>
  <si>
    <t>K05040107</t>
  </si>
  <si>
    <t>CONST PARQUE PUB LOCALIDAD 18 DE MARZO</t>
  </si>
  <si>
    <t>K05040108</t>
  </si>
  <si>
    <t>CONST PARQUE COLONIA JARDINES DEL SOL</t>
  </si>
  <si>
    <t>K05040123</t>
  </si>
  <si>
    <t>PAV HIDRAULICO LOC VALTIERRILLA C ALDAMA</t>
  </si>
  <si>
    <t>K05040118</t>
  </si>
  <si>
    <t>PROG MTTO OBRAS INFRA. VIAL. REHAB CRUCE</t>
  </si>
  <si>
    <t>6150</t>
  </si>
  <si>
    <t>K05040119</t>
  </si>
  <si>
    <t>PROG MTTO OBRAS INFRA. VIAL. REHAB PTE</t>
  </si>
  <si>
    <t>K05040074</t>
  </si>
  <si>
    <t>REHAB ESPACIOS Y CONST OBRAS COMPLE</t>
  </si>
  <si>
    <t>6220</t>
  </si>
  <si>
    <t>K05040081</t>
  </si>
  <si>
    <t>CONST OFICINAS Y OBRAS COMPLEMENTA</t>
  </si>
  <si>
    <t>K05040102</t>
  </si>
  <si>
    <t>REH ESP INST CONTROL ANIMAL</t>
  </si>
  <si>
    <t>K05040103</t>
  </si>
  <si>
    <t>REH CUBI METALICA EDIF OFICINAS GOB</t>
  </si>
  <si>
    <t>K05040104</t>
  </si>
  <si>
    <t>CONT OBRAS COMP INST SER PUBLICOS</t>
  </si>
  <si>
    <t>K05040105</t>
  </si>
  <si>
    <t>CONST PANTEON MUNICIPAL 2DA</t>
  </si>
  <si>
    <t>K05040106</t>
  </si>
  <si>
    <t>REHAB BODEGA PTE COMP LEON AVICA</t>
  </si>
  <si>
    <t>K05040099</t>
  </si>
  <si>
    <t>CONST TANQUE LOC JUAN DIOSDADO P</t>
  </si>
  <si>
    <t>6230</t>
  </si>
  <si>
    <t>K05040100</t>
  </si>
  <si>
    <t>EQPT POZO PROF AMP CALLEJONES</t>
  </si>
  <si>
    <t>K05040101</t>
  </si>
  <si>
    <t>CONST TANQUE PUB LOC AMP CALLEJO</t>
  </si>
  <si>
    <t>K05040110</t>
  </si>
  <si>
    <t>REHAB SIST AGUA LOC CENIZOS</t>
  </si>
  <si>
    <t>K05040111</t>
  </si>
  <si>
    <t>REHAB SIST AGUA LOCALIDAS LOS LOBOS</t>
  </si>
  <si>
    <t>K05040112</t>
  </si>
  <si>
    <t>REHAB DRENAJE LOC LOMA FLORES 1ERA E</t>
  </si>
  <si>
    <t>K05040113</t>
  </si>
  <si>
    <t>REHAB DRENAJE LOC RECUERDO ANCON</t>
  </si>
  <si>
    <t>K05040114</t>
  </si>
  <si>
    <t>TANQUE PUBLICO SAN JOSE TEMASCATIO</t>
  </si>
  <si>
    <t>K05040115</t>
  </si>
  <si>
    <t>REHAB DRENAJE LOC DOÑA ROSA</t>
  </si>
  <si>
    <t>K05040116</t>
  </si>
  <si>
    <t>TANQUE PUBLICO CUATRO DE ALTAMIRA</t>
  </si>
  <si>
    <t>K05040120</t>
  </si>
  <si>
    <t>COMP EQUIPAMIENTO POZO</t>
  </si>
  <si>
    <t>K05040088</t>
  </si>
  <si>
    <t>CORAZONES COM PARQUE COL OLIMPO</t>
  </si>
  <si>
    <t>6260</t>
  </si>
  <si>
    <t>K05040109</t>
  </si>
  <si>
    <t>TECUMBRE DOS CANCHAS BASQUETBOL</t>
  </si>
  <si>
    <t>K05040117</t>
  </si>
  <si>
    <t>CANCHA FUTBOL 7 PRACTICAS N2 DPVA NTE</t>
  </si>
  <si>
    <t>K05040121</t>
  </si>
  <si>
    <t>OBRAS COMP AREAS EXTERIORES PLATA ASFAL</t>
  </si>
  <si>
    <t>MUNICIPIO DE SALAMANCA, GUANAJUATO.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</si>
</sst>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0" fontId="10" fillId="2" borderId="6" xfId="2" applyFont="1" applyFill="1" applyBorder="1" applyAlignment="1" applyProtection="1">
      <alignment horizontal="center" vertical="center" wrapText="1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5"/>
  <sheetViews>
    <sheetView tabSelected="1" workbookViewId="0">
      <selection activeCell="F2" sqref="F2"/>
    </sheetView>
  </sheetViews>
  <sheetFormatPr baseColWidth="10" defaultRowHeight="15" x14ac:dyDescent="0.25"/>
  <cols>
    <col min="1" max="1" width="18.140625" customWidth="1"/>
    <col min="2" max="2" width="46.85546875" customWidth="1"/>
    <col min="3" max="3" width="8.140625" customWidth="1"/>
    <col min="4" max="4" width="25.140625" customWidth="1"/>
    <col min="5" max="5" width="17.85546875" customWidth="1"/>
    <col min="6" max="6" width="39.42578125" customWidth="1"/>
    <col min="7" max="7" width="14.42578125" customWidth="1"/>
    <col min="8" max="8" width="14.85546875" customWidth="1"/>
    <col min="9" max="9" width="13.85546875" customWidth="1"/>
    <col min="10" max="10" width="6.140625" customWidth="1"/>
    <col min="11" max="11" width="5.28515625" customWidth="1"/>
    <col min="12" max="12" width="4.7109375" customWidth="1"/>
    <col min="13" max="13" width="9" customWidth="1"/>
    <col min="14" max="15" width="9.85546875" customWidth="1"/>
    <col min="16" max="16" width="10.42578125" customWidth="1"/>
    <col min="17" max="17" width="9.7109375" customWidth="1"/>
  </cols>
  <sheetData>
    <row r="1" spans="1:17" ht="66.75" customHeight="1" x14ac:dyDescent="0.25">
      <c r="A1" s="22" t="s">
        <v>309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38.25" customHeight="1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0">
        <v>21424</v>
      </c>
      <c r="H4" s="20">
        <v>20508.8</v>
      </c>
      <c r="I4" s="20">
        <v>20508.8</v>
      </c>
      <c r="J4" s="5"/>
      <c r="K4" s="5"/>
      <c r="L4" s="5"/>
      <c r="M4" s="8" t="s">
        <v>17</v>
      </c>
      <c r="N4" s="7">
        <f>IF(G4&gt;0,I4/G4,0)</f>
        <v>0.9572815533980582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20">
        <v>31200</v>
      </c>
      <c r="H5" s="20">
        <v>21036.6</v>
      </c>
      <c r="I5" s="20">
        <v>21036.6</v>
      </c>
      <c r="J5" s="5"/>
      <c r="K5" s="5"/>
      <c r="L5" s="5"/>
      <c r="M5" s="8" t="s">
        <v>17</v>
      </c>
      <c r="N5" s="7">
        <f>IF(G5&gt;0,I5/G5,0)</f>
        <v>0.6742499999999999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20">
        <v>100000</v>
      </c>
      <c r="H6" s="20">
        <v>0</v>
      </c>
      <c r="I6" s="2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20">
        <v>35000</v>
      </c>
      <c r="H7" s="20">
        <v>59925.14</v>
      </c>
      <c r="I7" s="20">
        <v>40798.800000000003</v>
      </c>
      <c r="J7" s="5"/>
      <c r="K7" s="5"/>
      <c r="L7" s="5"/>
      <c r="M7" s="8" t="s">
        <v>17</v>
      </c>
      <c r="N7" s="7">
        <f>IF(G7&gt;0,I7/G7,0)</f>
        <v>1.16568</v>
      </c>
      <c r="O7" s="7">
        <f>IF(H7&gt;0,I7/H7,0)</f>
        <v>0.68082944820821445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20">
        <v>150000</v>
      </c>
      <c r="H8" s="20">
        <v>300000</v>
      </c>
      <c r="I8" s="20">
        <v>248365.4</v>
      </c>
      <c r="J8" s="5"/>
      <c r="K8" s="5"/>
      <c r="L8" s="5"/>
      <c r="M8" s="8" t="s">
        <v>17</v>
      </c>
      <c r="N8" s="7">
        <f>IF(G8&gt;0,I8/G8,0)</f>
        <v>1.6557693333333332</v>
      </c>
      <c r="O8" s="7">
        <f>IF(H8&gt;0,I8/H8,0)</f>
        <v>0.8278846666666666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20">
        <v>100000</v>
      </c>
      <c r="H9" s="20">
        <v>259196</v>
      </c>
      <c r="I9" s="20">
        <v>259196</v>
      </c>
      <c r="J9" s="5"/>
      <c r="K9" s="5"/>
      <c r="L9" s="5"/>
      <c r="M9" s="8" t="s">
        <v>17</v>
      </c>
      <c r="N9" s="7">
        <f>IF(G9&gt;0,I9/G9,0)</f>
        <v>2.5919599999999998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20">
        <v>80000</v>
      </c>
      <c r="H10" s="20">
        <v>14848</v>
      </c>
      <c r="I10" s="20">
        <v>14848</v>
      </c>
      <c r="J10" s="5"/>
      <c r="K10" s="5"/>
      <c r="L10" s="5"/>
      <c r="M10" s="8" t="s">
        <v>17</v>
      </c>
      <c r="N10" s="7">
        <f>IF(G10&gt;0,I10/G10,0)</f>
        <v>0.18559999999999999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52</v>
      </c>
      <c r="B11" s="10" t="s">
        <v>53</v>
      </c>
      <c r="C11" s="10" t="s">
        <v>24</v>
      </c>
      <c r="D11" s="10" t="s">
        <v>25</v>
      </c>
      <c r="E11" s="10" t="s">
        <v>55</v>
      </c>
      <c r="F11" s="10" t="s">
        <v>54</v>
      </c>
      <c r="G11" s="20">
        <v>150000</v>
      </c>
      <c r="H11" s="20">
        <v>142622</v>
      </c>
      <c r="I11" s="20">
        <v>142622</v>
      </c>
      <c r="J11" s="5"/>
      <c r="K11" s="5"/>
      <c r="L11" s="5"/>
      <c r="M11" s="8" t="s">
        <v>17</v>
      </c>
      <c r="N11" s="7">
        <f>IF(G11&gt;0,I11/G11,0)</f>
        <v>0.95081333333333329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56</v>
      </c>
      <c r="B12" s="10" t="s">
        <v>57</v>
      </c>
      <c r="C12" s="10" t="s">
        <v>24</v>
      </c>
      <c r="D12" s="10" t="s">
        <v>25</v>
      </c>
      <c r="E12" s="10" t="s">
        <v>59</v>
      </c>
      <c r="F12" s="10" t="s">
        <v>58</v>
      </c>
      <c r="G12" s="20">
        <v>52000</v>
      </c>
      <c r="H12" s="20">
        <v>0</v>
      </c>
      <c r="I12" s="20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60</v>
      </c>
      <c r="B13" s="10" t="s">
        <v>61</v>
      </c>
      <c r="C13" s="10" t="s">
        <v>24</v>
      </c>
      <c r="D13" s="10" t="s">
        <v>25</v>
      </c>
      <c r="E13" s="10" t="s">
        <v>63</v>
      </c>
      <c r="F13" s="10" t="s">
        <v>62</v>
      </c>
      <c r="G13" s="20">
        <v>150000</v>
      </c>
      <c r="H13" s="20">
        <v>142610.4</v>
      </c>
      <c r="I13" s="20">
        <v>142610.4</v>
      </c>
      <c r="J13" s="5"/>
      <c r="K13" s="5"/>
      <c r="L13" s="5"/>
      <c r="M13" s="8" t="s">
        <v>17</v>
      </c>
      <c r="N13" s="7">
        <f>IF(G13&gt;0,I13/G13,0)</f>
        <v>0.95073599999999991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64</v>
      </c>
      <c r="B14" s="10" t="s">
        <v>65</v>
      </c>
      <c r="C14" s="10" t="s">
        <v>24</v>
      </c>
      <c r="D14" s="10" t="s">
        <v>25</v>
      </c>
      <c r="E14" s="10" t="s">
        <v>67</v>
      </c>
      <c r="F14" s="10" t="s">
        <v>66</v>
      </c>
      <c r="G14" s="20">
        <v>100000</v>
      </c>
      <c r="H14" s="20">
        <v>98600</v>
      </c>
      <c r="I14" s="20">
        <v>98600</v>
      </c>
      <c r="J14" s="5"/>
      <c r="K14" s="5"/>
      <c r="L14" s="5"/>
      <c r="M14" s="8" t="s">
        <v>17</v>
      </c>
      <c r="N14" s="7">
        <f>IF(G14&gt;0,I14/G14,0)</f>
        <v>0.98599999999999999</v>
      </c>
      <c r="O14" s="7">
        <f>IF(H14&gt;0,I14/H14,0)</f>
        <v>1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68</v>
      </c>
      <c r="B15" s="10" t="s">
        <v>69</v>
      </c>
      <c r="C15" s="10" t="s">
        <v>24</v>
      </c>
      <c r="D15" s="10" t="s">
        <v>25</v>
      </c>
      <c r="E15" s="10" t="s">
        <v>71</v>
      </c>
      <c r="F15" s="10" t="s">
        <v>70</v>
      </c>
      <c r="G15" s="20">
        <v>100000</v>
      </c>
      <c r="H15" s="20">
        <v>57775.519999999997</v>
      </c>
      <c r="I15" s="20">
        <v>57775.519999999997</v>
      </c>
      <c r="J15" s="5"/>
      <c r="K15" s="5"/>
      <c r="L15" s="5"/>
      <c r="M15" s="8" t="s">
        <v>17</v>
      </c>
      <c r="N15" s="7">
        <f>IF(G15&gt;0,I15/G15,0)</f>
        <v>0.57775519999999991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72</v>
      </c>
      <c r="B16" s="10" t="s">
        <v>73</v>
      </c>
      <c r="C16" s="10" t="s">
        <v>24</v>
      </c>
      <c r="D16" s="10" t="s">
        <v>25</v>
      </c>
      <c r="E16" s="10" t="s">
        <v>75</v>
      </c>
      <c r="F16" s="10" t="s">
        <v>74</v>
      </c>
      <c r="G16" s="20">
        <v>60000</v>
      </c>
      <c r="H16" s="20">
        <v>34402.800000000003</v>
      </c>
      <c r="I16" s="20">
        <v>34402.800000000003</v>
      </c>
      <c r="J16" s="5"/>
      <c r="K16" s="5"/>
      <c r="L16" s="5"/>
      <c r="M16" s="8" t="s">
        <v>17</v>
      </c>
      <c r="N16" s="7">
        <f>IF(G16&gt;0,I16/G16,0)</f>
        <v>0.57338</v>
      </c>
      <c r="O16" s="7">
        <f>IF(H16&gt;0,I16/H16,0)</f>
        <v>1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44</v>
      </c>
      <c r="B17" s="10" t="s">
        <v>45</v>
      </c>
      <c r="C17" s="10" t="s">
        <v>76</v>
      </c>
      <c r="D17" s="10" t="s">
        <v>25</v>
      </c>
      <c r="E17" s="10" t="s">
        <v>47</v>
      </c>
      <c r="F17" s="10" t="s">
        <v>46</v>
      </c>
      <c r="G17" s="20">
        <v>0</v>
      </c>
      <c r="H17" s="20">
        <v>58240</v>
      </c>
      <c r="I17" s="20">
        <v>58240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77</v>
      </c>
      <c r="B18" s="10" t="s">
        <v>45</v>
      </c>
      <c r="C18" s="10" t="s">
        <v>78</v>
      </c>
      <c r="D18" s="10" t="s">
        <v>25</v>
      </c>
      <c r="E18" s="10" t="s">
        <v>47</v>
      </c>
      <c r="F18" s="10" t="s">
        <v>46</v>
      </c>
      <c r="G18" s="20">
        <v>0</v>
      </c>
      <c r="H18" s="20">
        <v>114800</v>
      </c>
      <c r="I18" s="20">
        <v>110714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0.9644076655052265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64</v>
      </c>
      <c r="B19" s="10" t="s">
        <v>65</v>
      </c>
      <c r="C19" s="10" t="s">
        <v>78</v>
      </c>
      <c r="D19" s="10" t="s">
        <v>25</v>
      </c>
      <c r="E19" s="10" t="s">
        <v>67</v>
      </c>
      <c r="F19" s="10" t="s">
        <v>66</v>
      </c>
      <c r="G19" s="20">
        <v>0</v>
      </c>
      <c r="H19" s="20">
        <v>50000</v>
      </c>
      <c r="I19" s="20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72</v>
      </c>
      <c r="B20" s="10" t="s">
        <v>73</v>
      </c>
      <c r="C20" s="10" t="s">
        <v>78</v>
      </c>
      <c r="D20" s="10" t="s">
        <v>25</v>
      </c>
      <c r="E20" s="10" t="s">
        <v>75</v>
      </c>
      <c r="F20" s="10" t="s">
        <v>74</v>
      </c>
      <c r="G20" s="20">
        <v>2500000</v>
      </c>
      <c r="H20" s="20">
        <v>3141470.17</v>
      </c>
      <c r="I20" s="20">
        <v>3138813.78</v>
      </c>
      <c r="J20" s="5"/>
      <c r="K20" s="5"/>
      <c r="L20" s="5"/>
      <c r="M20" s="8" t="s">
        <v>17</v>
      </c>
      <c r="N20" s="7">
        <f>IF(G20&gt;0,I20/G20,0)</f>
        <v>1.255525512</v>
      </c>
      <c r="O20" s="7">
        <f>IF(H20&gt;0,I20/H20,0)</f>
        <v>0.99915441183387077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40</v>
      </c>
      <c r="B21" s="10" t="s">
        <v>41</v>
      </c>
      <c r="C21" s="10" t="s">
        <v>79</v>
      </c>
      <c r="D21" s="10" t="s">
        <v>25</v>
      </c>
      <c r="E21" s="10" t="s">
        <v>43</v>
      </c>
      <c r="F21" s="10" t="s">
        <v>42</v>
      </c>
      <c r="G21" s="20">
        <v>200000</v>
      </c>
      <c r="H21" s="20">
        <v>200000</v>
      </c>
      <c r="I21" s="20">
        <v>200000</v>
      </c>
      <c r="J21" s="5"/>
      <c r="K21" s="5"/>
      <c r="L21" s="5"/>
      <c r="M21" s="8" t="s">
        <v>17</v>
      </c>
      <c r="N21" s="7">
        <f>IF(G21&gt;0,I21/G21,0)</f>
        <v>1</v>
      </c>
      <c r="O21" s="7">
        <f>IF(H21&gt;0,I21/H21,0)</f>
        <v>1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64</v>
      </c>
      <c r="B22" s="10" t="s">
        <v>65</v>
      </c>
      <c r="C22" s="10" t="s">
        <v>79</v>
      </c>
      <c r="D22" s="10" t="s">
        <v>25</v>
      </c>
      <c r="E22" s="10" t="s">
        <v>67</v>
      </c>
      <c r="F22" s="10" t="s">
        <v>66</v>
      </c>
      <c r="G22" s="20">
        <v>0</v>
      </c>
      <c r="H22" s="20">
        <v>62000</v>
      </c>
      <c r="I22" s="20">
        <v>48390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0.78048387096774197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80</v>
      </c>
      <c r="B23" s="10" t="s">
        <v>81</v>
      </c>
      <c r="C23" s="10" t="s">
        <v>79</v>
      </c>
      <c r="D23" s="10" t="s">
        <v>25</v>
      </c>
      <c r="E23" s="10" t="s">
        <v>83</v>
      </c>
      <c r="F23" s="10" t="s">
        <v>82</v>
      </c>
      <c r="G23" s="20">
        <v>257500</v>
      </c>
      <c r="H23" s="20">
        <v>42335</v>
      </c>
      <c r="I23" s="20">
        <v>42335</v>
      </c>
      <c r="J23" s="5"/>
      <c r="K23" s="5"/>
      <c r="L23" s="5"/>
      <c r="M23" s="8" t="s">
        <v>17</v>
      </c>
      <c r="N23" s="7">
        <f>IF(G23&gt;0,I23/G23,0)</f>
        <v>0.16440776699029125</v>
      </c>
      <c r="O23" s="7">
        <f>IF(H23&gt;0,I23/H23,0)</f>
        <v>1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22</v>
      </c>
      <c r="B24" s="10" t="s">
        <v>23</v>
      </c>
      <c r="C24" s="10" t="s">
        <v>84</v>
      </c>
      <c r="D24" s="10" t="s">
        <v>25</v>
      </c>
      <c r="E24" s="10" t="s">
        <v>27</v>
      </c>
      <c r="F24" s="10" t="s">
        <v>26</v>
      </c>
      <c r="G24" s="20">
        <v>53560</v>
      </c>
      <c r="H24" s="20">
        <v>52900.76</v>
      </c>
      <c r="I24" s="20">
        <v>52900.76</v>
      </c>
      <c r="J24" s="5"/>
      <c r="K24" s="5"/>
      <c r="L24" s="5"/>
      <c r="M24" s="8" t="s">
        <v>17</v>
      </c>
      <c r="N24" s="7">
        <f>IF(G24&gt;0,I24/G24,0)</f>
        <v>0.98769156086631815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32</v>
      </c>
      <c r="B25" s="10" t="s">
        <v>33</v>
      </c>
      <c r="C25" s="10" t="s">
        <v>84</v>
      </c>
      <c r="D25" s="10" t="s">
        <v>25</v>
      </c>
      <c r="E25" s="10" t="s">
        <v>35</v>
      </c>
      <c r="F25" s="10" t="s">
        <v>34</v>
      </c>
      <c r="G25" s="20">
        <v>15000</v>
      </c>
      <c r="H25" s="20">
        <v>0</v>
      </c>
      <c r="I25" s="20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44</v>
      </c>
      <c r="B26" s="10" t="s">
        <v>45</v>
      </c>
      <c r="C26" s="10" t="s">
        <v>84</v>
      </c>
      <c r="D26" s="10" t="s">
        <v>25</v>
      </c>
      <c r="E26" s="10" t="s">
        <v>47</v>
      </c>
      <c r="F26" s="10" t="s">
        <v>46</v>
      </c>
      <c r="G26" s="20">
        <v>15600</v>
      </c>
      <c r="H26" s="20">
        <v>19600</v>
      </c>
      <c r="I26" s="20">
        <v>19600</v>
      </c>
      <c r="J26" s="5"/>
      <c r="K26" s="5"/>
      <c r="L26" s="5"/>
      <c r="M26" s="8" t="s">
        <v>17</v>
      </c>
      <c r="N26" s="7">
        <f>IF(G26&gt;0,I26/G26,0)</f>
        <v>1.2564102564102564</v>
      </c>
      <c r="O26" s="7">
        <f>IF(H26&gt;0,I26/H26,0)</f>
        <v>1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85</v>
      </c>
      <c r="B27" s="10" t="s">
        <v>86</v>
      </c>
      <c r="C27" s="10" t="s">
        <v>84</v>
      </c>
      <c r="D27" s="10" t="s">
        <v>25</v>
      </c>
      <c r="E27" s="10" t="s">
        <v>88</v>
      </c>
      <c r="F27" s="10" t="s">
        <v>87</v>
      </c>
      <c r="G27" s="20">
        <v>53560</v>
      </c>
      <c r="H27" s="20">
        <v>22186.05</v>
      </c>
      <c r="I27" s="20">
        <v>17836.05</v>
      </c>
      <c r="J27" s="5"/>
      <c r="K27" s="5"/>
      <c r="L27" s="5"/>
      <c r="M27" s="8" t="s">
        <v>17</v>
      </c>
      <c r="N27" s="7">
        <f>IF(G27&gt;0,I27/G27,0)</f>
        <v>0.33301064227035099</v>
      </c>
      <c r="O27" s="7">
        <f>IF(H27&gt;0,I27/H27,0)</f>
        <v>0.80393084843854579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48</v>
      </c>
      <c r="B28" s="10" t="s">
        <v>49</v>
      </c>
      <c r="C28" s="10" t="s">
        <v>84</v>
      </c>
      <c r="D28" s="10" t="s">
        <v>25</v>
      </c>
      <c r="E28" s="10" t="s">
        <v>51</v>
      </c>
      <c r="F28" s="10" t="s">
        <v>50</v>
      </c>
      <c r="G28" s="20">
        <v>18293.419999999998</v>
      </c>
      <c r="H28" s="20">
        <v>10973.6</v>
      </c>
      <c r="I28" s="20">
        <v>10973.6</v>
      </c>
      <c r="J28" s="5"/>
      <c r="K28" s="5"/>
      <c r="L28" s="5"/>
      <c r="M28" s="8" t="s">
        <v>17</v>
      </c>
      <c r="N28" s="7">
        <f>IF(G28&gt;0,I28/G28,0)</f>
        <v>0.59986596273414161</v>
      </c>
      <c r="O28" s="7">
        <f>IF(H28&gt;0,I28/H28,0)</f>
        <v>1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56</v>
      </c>
      <c r="B29" s="10" t="s">
        <v>57</v>
      </c>
      <c r="C29" s="10" t="s">
        <v>84</v>
      </c>
      <c r="D29" s="10" t="s">
        <v>25</v>
      </c>
      <c r="E29" s="10" t="s">
        <v>59</v>
      </c>
      <c r="F29" s="10" t="s">
        <v>58</v>
      </c>
      <c r="G29" s="20">
        <v>21424</v>
      </c>
      <c r="H29" s="20">
        <v>0</v>
      </c>
      <c r="I29" s="20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64</v>
      </c>
      <c r="B30" s="10" t="s">
        <v>65</v>
      </c>
      <c r="C30" s="10" t="s">
        <v>84</v>
      </c>
      <c r="D30" s="10" t="s">
        <v>25</v>
      </c>
      <c r="E30" s="10" t="s">
        <v>67</v>
      </c>
      <c r="F30" s="10" t="s">
        <v>66</v>
      </c>
      <c r="G30" s="20">
        <v>35000</v>
      </c>
      <c r="H30" s="20">
        <v>0</v>
      </c>
      <c r="I30" s="20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68</v>
      </c>
      <c r="B31" s="10" t="s">
        <v>69</v>
      </c>
      <c r="C31" s="10" t="s">
        <v>84</v>
      </c>
      <c r="D31" s="10" t="s">
        <v>25</v>
      </c>
      <c r="E31" s="10" t="s">
        <v>71</v>
      </c>
      <c r="F31" s="10" t="s">
        <v>70</v>
      </c>
      <c r="G31" s="20">
        <v>82136</v>
      </c>
      <c r="H31" s="20">
        <v>0</v>
      </c>
      <c r="I31" s="20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28</v>
      </c>
      <c r="B32" s="10" t="s">
        <v>29</v>
      </c>
      <c r="C32" s="10" t="s">
        <v>89</v>
      </c>
      <c r="D32" s="10" t="s">
        <v>25</v>
      </c>
      <c r="E32" s="10" t="s">
        <v>31</v>
      </c>
      <c r="F32" s="10" t="s">
        <v>30</v>
      </c>
      <c r="G32" s="20">
        <v>10400</v>
      </c>
      <c r="H32" s="20">
        <v>0</v>
      </c>
      <c r="I32" s="20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44</v>
      </c>
      <c r="B33" s="10" t="s">
        <v>45</v>
      </c>
      <c r="C33" s="10" t="s">
        <v>89</v>
      </c>
      <c r="D33" s="10" t="s">
        <v>25</v>
      </c>
      <c r="E33" s="10" t="s">
        <v>47</v>
      </c>
      <c r="F33" s="10" t="s">
        <v>46</v>
      </c>
      <c r="G33" s="20">
        <v>100000</v>
      </c>
      <c r="H33" s="20">
        <v>0</v>
      </c>
      <c r="I33" s="20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60</v>
      </c>
      <c r="B34" s="10" t="s">
        <v>61</v>
      </c>
      <c r="C34" s="10" t="s">
        <v>89</v>
      </c>
      <c r="D34" s="10" t="s">
        <v>25</v>
      </c>
      <c r="E34" s="10" t="s">
        <v>63</v>
      </c>
      <c r="F34" s="10" t="s">
        <v>62</v>
      </c>
      <c r="G34" s="20">
        <v>256000</v>
      </c>
      <c r="H34" s="20">
        <v>144000</v>
      </c>
      <c r="I34" s="20">
        <v>144000</v>
      </c>
      <c r="J34" s="5"/>
      <c r="K34" s="5"/>
      <c r="L34" s="5"/>
      <c r="M34" s="8" t="s">
        <v>17</v>
      </c>
      <c r="N34" s="7">
        <f>IF(G34&gt;0,I34/G34,0)</f>
        <v>0.5625</v>
      </c>
      <c r="O34" s="7">
        <f>IF(H34&gt;0,I34/H34,0)</f>
        <v>1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68</v>
      </c>
      <c r="B35" s="10" t="s">
        <v>69</v>
      </c>
      <c r="C35" s="10" t="s">
        <v>89</v>
      </c>
      <c r="D35" s="10" t="s">
        <v>25</v>
      </c>
      <c r="E35" s="10" t="s">
        <v>71</v>
      </c>
      <c r="F35" s="10" t="s">
        <v>70</v>
      </c>
      <c r="G35" s="20">
        <v>50000</v>
      </c>
      <c r="H35" s="20">
        <v>32250</v>
      </c>
      <c r="I35" s="20">
        <v>32250</v>
      </c>
      <c r="J35" s="5"/>
      <c r="K35" s="5"/>
      <c r="L35" s="5"/>
      <c r="M35" s="8" t="s">
        <v>17</v>
      </c>
      <c r="N35" s="7">
        <f>IF(G35&gt;0,I35/G35,0)</f>
        <v>0.64500000000000002</v>
      </c>
      <c r="O35" s="7">
        <f>IF(H35&gt;0,I35/H35,0)</f>
        <v>1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90</v>
      </c>
      <c r="B36" s="10" t="s">
        <v>91</v>
      </c>
      <c r="C36" s="10" t="s">
        <v>89</v>
      </c>
      <c r="D36" s="10" t="s">
        <v>25</v>
      </c>
      <c r="E36" s="10" t="s">
        <v>93</v>
      </c>
      <c r="F36" s="10" t="s">
        <v>92</v>
      </c>
      <c r="G36" s="20">
        <v>23566.400000000001</v>
      </c>
      <c r="H36" s="20">
        <v>0</v>
      </c>
      <c r="I36" s="20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85</v>
      </c>
      <c r="B37" s="10" t="s">
        <v>86</v>
      </c>
      <c r="C37" s="10" t="s">
        <v>94</v>
      </c>
      <c r="D37" s="10" t="s">
        <v>25</v>
      </c>
      <c r="E37" s="10" t="s">
        <v>88</v>
      </c>
      <c r="F37" s="10" t="s">
        <v>87</v>
      </c>
      <c r="G37" s="20">
        <v>0</v>
      </c>
      <c r="H37" s="20">
        <v>9105000</v>
      </c>
      <c r="I37" s="20">
        <v>8997285.8699999992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0.98816978253706744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80</v>
      </c>
      <c r="B38" s="10" t="s">
        <v>81</v>
      </c>
      <c r="C38" s="10" t="s">
        <v>94</v>
      </c>
      <c r="D38" s="10" t="s">
        <v>25</v>
      </c>
      <c r="E38" s="10" t="s">
        <v>83</v>
      </c>
      <c r="F38" s="10" t="s">
        <v>82</v>
      </c>
      <c r="G38" s="20">
        <v>11641.27</v>
      </c>
      <c r="H38" s="20">
        <v>0</v>
      </c>
      <c r="I38" s="20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52</v>
      </c>
      <c r="B39" s="10" t="s">
        <v>53</v>
      </c>
      <c r="C39" s="10" t="s">
        <v>95</v>
      </c>
      <c r="D39" s="10" t="s">
        <v>25</v>
      </c>
      <c r="E39" s="10" t="s">
        <v>55</v>
      </c>
      <c r="F39" s="10" t="s">
        <v>54</v>
      </c>
      <c r="G39" s="20">
        <v>30000</v>
      </c>
      <c r="H39" s="20">
        <v>180000</v>
      </c>
      <c r="I39" s="20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68</v>
      </c>
      <c r="B40" s="10" t="s">
        <v>69</v>
      </c>
      <c r="C40" s="10" t="s">
        <v>95</v>
      </c>
      <c r="D40" s="10" t="s">
        <v>25</v>
      </c>
      <c r="E40" s="10" t="s">
        <v>71</v>
      </c>
      <c r="F40" s="10" t="s">
        <v>70</v>
      </c>
      <c r="G40" s="20">
        <v>500000</v>
      </c>
      <c r="H40" s="20">
        <v>464000</v>
      </c>
      <c r="I40" s="20">
        <v>464000</v>
      </c>
      <c r="J40" s="5"/>
      <c r="K40" s="5"/>
      <c r="L40" s="5"/>
      <c r="M40" s="8" t="s">
        <v>17</v>
      </c>
      <c r="N40" s="7">
        <f>IF(G40&gt;0,I40/G40,0)</f>
        <v>0.92800000000000005</v>
      </c>
      <c r="O40" s="7">
        <f>IF(H40&gt;0,I40/H40,0)</f>
        <v>1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52</v>
      </c>
      <c r="B41" s="10" t="s">
        <v>53</v>
      </c>
      <c r="C41" s="10" t="s">
        <v>96</v>
      </c>
      <c r="D41" s="10" t="s">
        <v>25</v>
      </c>
      <c r="E41" s="10" t="s">
        <v>55</v>
      </c>
      <c r="F41" s="10" t="s">
        <v>54</v>
      </c>
      <c r="G41" s="20">
        <v>54497.3</v>
      </c>
      <c r="H41" s="20">
        <v>0</v>
      </c>
      <c r="I41" s="20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68</v>
      </c>
      <c r="B42" s="10" t="s">
        <v>69</v>
      </c>
      <c r="C42" s="10" t="s">
        <v>96</v>
      </c>
      <c r="D42" s="10" t="s">
        <v>25</v>
      </c>
      <c r="E42" s="10" t="s">
        <v>71</v>
      </c>
      <c r="F42" s="10" t="s">
        <v>70</v>
      </c>
      <c r="G42" s="20">
        <v>50000</v>
      </c>
      <c r="H42" s="20">
        <v>0</v>
      </c>
      <c r="I42" s="20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32</v>
      </c>
      <c r="B43" s="10" t="s">
        <v>33</v>
      </c>
      <c r="C43" s="10" t="s">
        <v>97</v>
      </c>
      <c r="D43" s="10" t="s">
        <v>25</v>
      </c>
      <c r="E43" s="10" t="s">
        <v>35</v>
      </c>
      <c r="F43" s="10" t="s">
        <v>34</v>
      </c>
      <c r="G43" s="20">
        <v>0</v>
      </c>
      <c r="H43" s="20">
        <v>2100000</v>
      </c>
      <c r="I43" s="20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44</v>
      </c>
      <c r="B44" s="10" t="s">
        <v>45</v>
      </c>
      <c r="C44" s="10" t="s">
        <v>97</v>
      </c>
      <c r="D44" s="10" t="s">
        <v>25</v>
      </c>
      <c r="E44" s="10" t="s">
        <v>47</v>
      </c>
      <c r="F44" s="10" t="s">
        <v>46</v>
      </c>
      <c r="G44" s="20">
        <v>0</v>
      </c>
      <c r="H44" s="20">
        <v>22616427.809999999</v>
      </c>
      <c r="I44" s="20">
        <v>10277600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0.45443073885680979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52</v>
      </c>
      <c r="B45" s="10" t="s">
        <v>53</v>
      </c>
      <c r="C45" s="10" t="s">
        <v>97</v>
      </c>
      <c r="D45" s="10" t="s">
        <v>25</v>
      </c>
      <c r="E45" s="10" t="s">
        <v>55</v>
      </c>
      <c r="F45" s="10" t="s">
        <v>54</v>
      </c>
      <c r="G45" s="20">
        <v>0</v>
      </c>
      <c r="H45" s="20">
        <v>11180413.789999999</v>
      </c>
      <c r="I45" s="20">
        <v>11160413.789999999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0.99821115744232214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56</v>
      </c>
      <c r="B46" s="10" t="s">
        <v>57</v>
      </c>
      <c r="C46" s="10" t="s">
        <v>97</v>
      </c>
      <c r="D46" s="10" t="s">
        <v>25</v>
      </c>
      <c r="E46" s="10" t="s">
        <v>59</v>
      </c>
      <c r="F46" s="10" t="s">
        <v>58</v>
      </c>
      <c r="G46" s="20">
        <v>0</v>
      </c>
      <c r="H46" s="20">
        <v>3200000</v>
      </c>
      <c r="I46" s="20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64</v>
      </c>
      <c r="B47" s="10" t="s">
        <v>65</v>
      </c>
      <c r="C47" s="10" t="s">
        <v>97</v>
      </c>
      <c r="D47" s="10" t="s">
        <v>25</v>
      </c>
      <c r="E47" s="10" t="s">
        <v>67</v>
      </c>
      <c r="F47" s="10" t="s">
        <v>66</v>
      </c>
      <c r="G47" s="20">
        <v>0</v>
      </c>
      <c r="H47" s="20">
        <v>2800000</v>
      </c>
      <c r="I47" s="20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52</v>
      </c>
      <c r="B48" s="10" t="s">
        <v>53</v>
      </c>
      <c r="C48" s="10" t="s">
        <v>98</v>
      </c>
      <c r="D48" s="10" t="s">
        <v>25</v>
      </c>
      <c r="E48" s="10" t="s">
        <v>55</v>
      </c>
      <c r="F48" s="10" t="s">
        <v>54</v>
      </c>
      <c r="G48" s="20">
        <v>0</v>
      </c>
      <c r="H48" s="20">
        <v>55000</v>
      </c>
      <c r="I48" s="20">
        <v>0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0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64</v>
      </c>
      <c r="B49" s="10" t="s">
        <v>65</v>
      </c>
      <c r="C49" s="10" t="s">
        <v>99</v>
      </c>
      <c r="D49" s="10" t="s">
        <v>25</v>
      </c>
      <c r="E49" s="10" t="s">
        <v>67</v>
      </c>
      <c r="F49" s="10" t="s">
        <v>66</v>
      </c>
      <c r="G49" s="20">
        <v>0</v>
      </c>
      <c r="H49" s="20">
        <v>2918029.11</v>
      </c>
      <c r="I49" s="20">
        <v>2104159.6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0.72108931086023342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44</v>
      </c>
      <c r="B50" s="10" t="s">
        <v>45</v>
      </c>
      <c r="C50" s="10" t="s">
        <v>100</v>
      </c>
      <c r="D50" s="10" t="s">
        <v>25</v>
      </c>
      <c r="E50" s="10" t="s">
        <v>47</v>
      </c>
      <c r="F50" s="10" t="s">
        <v>46</v>
      </c>
      <c r="G50" s="20">
        <v>0</v>
      </c>
      <c r="H50" s="20">
        <v>6783836.0499999998</v>
      </c>
      <c r="I50" s="20">
        <v>6783836.0499999998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1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64</v>
      </c>
      <c r="B51" s="10" t="s">
        <v>65</v>
      </c>
      <c r="C51" s="10" t="s">
        <v>100</v>
      </c>
      <c r="D51" s="10" t="s">
        <v>25</v>
      </c>
      <c r="E51" s="10" t="s">
        <v>67</v>
      </c>
      <c r="F51" s="10" t="s">
        <v>66</v>
      </c>
      <c r="G51" s="20">
        <v>1342973.35</v>
      </c>
      <c r="H51" s="20">
        <v>1218000</v>
      </c>
      <c r="I51" s="20">
        <v>1218000</v>
      </c>
      <c r="J51" s="5"/>
      <c r="K51" s="5"/>
      <c r="L51" s="5"/>
      <c r="M51" s="8" t="s">
        <v>17</v>
      </c>
      <c r="N51" s="7">
        <f>IF(G51&gt;0,I51/G51,0)</f>
        <v>0.90694279227506636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52</v>
      </c>
      <c r="B52" s="10" t="s">
        <v>53</v>
      </c>
      <c r="C52" s="10" t="s">
        <v>101</v>
      </c>
      <c r="D52" s="10" t="s">
        <v>25</v>
      </c>
      <c r="E52" s="10" t="s">
        <v>55</v>
      </c>
      <c r="F52" s="10" t="s">
        <v>54</v>
      </c>
      <c r="G52" s="20">
        <v>64272</v>
      </c>
      <c r="H52" s="20">
        <v>45936</v>
      </c>
      <c r="I52" s="20">
        <v>45936</v>
      </c>
      <c r="J52" s="5"/>
      <c r="K52" s="5"/>
      <c r="L52" s="5"/>
      <c r="M52" s="8" t="s">
        <v>17</v>
      </c>
      <c r="N52" s="7">
        <f>IF(G52&gt;0,I52/G52,0)</f>
        <v>0.71471247199402543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44</v>
      </c>
      <c r="B53" s="10" t="s">
        <v>45</v>
      </c>
      <c r="C53" s="10" t="s">
        <v>102</v>
      </c>
      <c r="D53" s="10" t="s">
        <v>25</v>
      </c>
      <c r="E53" s="10" t="s">
        <v>47</v>
      </c>
      <c r="F53" s="10" t="s">
        <v>46</v>
      </c>
      <c r="G53" s="20">
        <v>20800</v>
      </c>
      <c r="H53" s="20">
        <v>34568</v>
      </c>
      <c r="I53" s="20">
        <v>34568</v>
      </c>
      <c r="J53" s="5"/>
      <c r="K53" s="5"/>
      <c r="L53" s="5"/>
      <c r="M53" s="8" t="s">
        <v>17</v>
      </c>
      <c r="N53" s="7">
        <f>IF(G53&gt;0,I53/G53,0)</f>
        <v>1.6619230769230768</v>
      </c>
      <c r="O53" s="7">
        <f>IF(H53&gt;0,I53/H53,0)</f>
        <v>1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52</v>
      </c>
      <c r="B54" s="10" t="s">
        <v>53</v>
      </c>
      <c r="C54" s="10" t="s">
        <v>102</v>
      </c>
      <c r="D54" s="10" t="s">
        <v>25</v>
      </c>
      <c r="E54" s="10" t="s">
        <v>55</v>
      </c>
      <c r="F54" s="10" t="s">
        <v>54</v>
      </c>
      <c r="G54" s="20">
        <v>0</v>
      </c>
      <c r="H54" s="20">
        <v>500000</v>
      </c>
      <c r="I54" s="20">
        <v>242211.48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0.48442296000000001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56</v>
      </c>
      <c r="B55" s="10" t="s">
        <v>57</v>
      </c>
      <c r="C55" s="10" t="s">
        <v>102</v>
      </c>
      <c r="D55" s="10" t="s">
        <v>25</v>
      </c>
      <c r="E55" s="10" t="s">
        <v>59</v>
      </c>
      <c r="F55" s="10" t="s">
        <v>58</v>
      </c>
      <c r="G55" s="20">
        <v>10500</v>
      </c>
      <c r="H55" s="20">
        <v>0</v>
      </c>
      <c r="I55" s="20">
        <v>0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68</v>
      </c>
      <c r="B56" s="10" t="s">
        <v>69</v>
      </c>
      <c r="C56" s="10" t="s">
        <v>102</v>
      </c>
      <c r="D56" s="10" t="s">
        <v>25</v>
      </c>
      <c r="E56" s="10" t="s">
        <v>71</v>
      </c>
      <c r="F56" s="10" t="s">
        <v>70</v>
      </c>
      <c r="G56" s="20">
        <v>110000</v>
      </c>
      <c r="H56" s="20">
        <v>0</v>
      </c>
      <c r="I56" s="20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56</v>
      </c>
      <c r="B57" s="10" t="s">
        <v>57</v>
      </c>
      <c r="C57" s="10" t="s">
        <v>103</v>
      </c>
      <c r="D57" s="10" t="s">
        <v>25</v>
      </c>
      <c r="E57" s="10" t="s">
        <v>59</v>
      </c>
      <c r="F57" s="10" t="s">
        <v>58</v>
      </c>
      <c r="G57" s="20">
        <v>0</v>
      </c>
      <c r="H57" s="20">
        <v>4000000</v>
      </c>
      <c r="I57" s="20">
        <v>1851708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0.46292699999999998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104</v>
      </c>
      <c r="B58" s="10" t="s">
        <v>105</v>
      </c>
      <c r="C58" s="10" t="s">
        <v>106</v>
      </c>
      <c r="D58" s="10" t="s">
        <v>25</v>
      </c>
      <c r="E58" s="10" t="s">
        <v>108</v>
      </c>
      <c r="F58" s="10" t="s">
        <v>107</v>
      </c>
      <c r="G58" s="20">
        <v>50000</v>
      </c>
      <c r="H58" s="20">
        <v>21834.68</v>
      </c>
      <c r="I58" s="20">
        <v>21834.68</v>
      </c>
      <c r="J58" s="5"/>
      <c r="K58" s="5"/>
      <c r="L58" s="5"/>
      <c r="M58" s="8" t="s">
        <v>17</v>
      </c>
      <c r="N58" s="7">
        <f>IF(G58&gt;0,I58/G58,0)</f>
        <v>0.43669360000000002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36</v>
      </c>
      <c r="B59" s="10" t="s">
        <v>37</v>
      </c>
      <c r="C59" s="10" t="s">
        <v>106</v>
      </c>
      <c r="D59" s="10" t="s">
        <v>25</v>
      </c>
      <c r="E59" s="10" t="s">
        <v>39</v>
      </c>
      <c r="F59" s="10" t="s">
        <v>38</v>
      </c>
      <c r="G59" s="20">
        <v>38000</v>
      </c>
      <c r="H59" s="20">
        <v>13920</v>
      </c>
      <c r="I59" s="20">
        <v>13920</v>
      </c>
      <c r="J59" s="5"/>
      <c r="K59" s="5"/>
      <c r="L59" s="5"/>
      <c r="M59" s="8" t="s">
        <v>17</v>
      </c>
      <c r="N59" s="7">
        <f>IF(G59&gt;0,I59/G59,0)</f>
        <v>0.36631578947368421</v>
      </c>
      <c r="O59" s="7">
        <f>IF(H59&gt;0,I59/H59,0)</f>
        <v>1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40</v>
      </c>
      <c r="B60" s="10" t="s">
        <v>41</v>
      </c>
      <c r="C60" s="10" t="s">
        <v>106</v>
      </c>
      <c r="D60" s="10" t="s">
        <v>25</v>
      </c>
      <c r="E60" s="10" t="s">
        <v>43</v>
      </c>
      <c r="F60" s="10" t="s">
        <v>42</v>
      </c>
      <c r="G60" s="20">
        <v>100000</v>
      </c>
      <c r="H60" s="20">
        <v>92725.759999999995</v>
      </c>
      <c r="I60" s="20">
        <v>77413.759999999995</v>
      </c>
      <c r="J60" s="5"/>
      <c r="K60" s="5"/>
      <c r="L60" s="5"/>
      <c r="M60" s="8" t="s">
        <v>17</v>
      </c>
      <c r="N60" s="7">
        <f>IF(G60&gt;0,I60/G60,0)</f>
        <v>0.77413759999999998</v>
      </c>
      <c r="O60" s="7">
        <f>IF(H60&gt;0,I60/H60,0)</f>
        <v>0.83486789431545239</v>
      </c>
      <c r="P60" s="6">
        <f>IF(J60=0,0,L60/J60)</f>
        <v>0</v>
      </c>
      <c r="Q60" s="6">
        <f>IF(L60=0,0,L60/K60)</f>
        <v>0</v>
      </c>
    </row>
    <row r="61" spans="1:17" x14ac:dyDescent="0.25">
      <c r="A61" s="10" t="s">
        <v>44</v>
      </c>
      <c r="B61" s="10" t="s">
        <v>45</v>
      </c>
      <c r="C61" s="10" t="s">
        <v>106</v>
      </c>
      <c r="D61" s="10" t="s">
        <v>25</v>
      </c>
      <c r="E61" s="10" t="s">
        <v>47</v>
      </c>
      <c r="F61" s="10" t="s">
        <v>46</v>
      </c>
      <c r="G61" s="20">
        <v>0</v>
      </c>
      <c r="H61" s="20">
        <v>470728</v>
      </c>
      <c r="I61" s="20">
        <v>470728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1</v>
      </c>
      <c r="P61" s="6">
        <f>IF(J61=0,0,L61/J61)</f>
        <v>0</v>
      </c>
      <c r="Q61" s="6">
        <f>IF(L61=0,0,L61/K61)</f>
        <v>0</v>
      </c>
    </row>
    <row r="62" spans="1:17" x14ac:dyDescent="0.25">
      <c r="A62" s="10" t="s">
        <v>56</v>
      </c>
      <c r="B62" s="10" t="s">
        <v>57</v>
      </c>
      <c r="C62" s="10" t="s">
        <v>106</v>
      </c>
      <c r="D62" s="10" t="s">
        <v>25</v>
      </c>
      <c r="E62" s="10" t="s">
        <v>59</v>
      </c>
      <c r="F62" s="10" t="s">
        <v>58</v>
      </c>
      <c r="G62" s="20">
        <v>50000</v>
      </c>
      <c r="H62" s="20">
        <v>0</v>
      </c>
      <c r="I62" s="20">
        <v>0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</v>
      </c>
      <c r="P62" s="6">
        <f>IF(J62=0,0,L62/J62)</f>
        <v>0</v>
      </c>
      <c r="Q62" s="6">
        <f>IF(L62=0,0,L62/K62)</f>
        <v>0</v>
      </c>
    </row>
    <row r="63" spans="1:17" x14ac:dyDescent="0.25">
      <c r="A63" s="10" t="s">
        <v>72</v>
      </c>
      <c r="B63" s="10" t="s">
        <v>73</v>
      </c>
      <c r="C63" s="10" t="s">
        <v>106</v>
      </c>
      <c r="D63" s="10" t="s">
        <v>25</v>
      </c>
      <c r="E63" s="10" t="s">
        <v>75</v>
      </c>
      <c r="F63" s="10" t="s">
        <v>74</v>
      </c>
      <c r="G63" s="20">
        <v>64272</v>
      </c>
      <c r="H63" s="20">
        <v>7260.44</v>
      </c>
      <c r="I63" s="20">
        <v>7260.44</v>
      </c>
      <c r="J63" s="5"/>
      <c r="K63" s="5"/>
      <c r="L63" s="5"/>
      <c r="M63" s="8" t="s">
        <v>17</v>
      </c>
      <c r="N63" s="7">
        <f>IF(G63&gt;0,I63/G63,0)</f>
        <v>0.11296427682350012</v>
      </c>
      <c r="O63" s="7">
        <f>IF(H63&gt;0,I63/H63,0)</f>
        <v>1</v>
      </c>
      <c r="P63" s="6">
        <f>IF(J63=0,0,L63/J63)</f>
        <v>0</v>
      </c>
      <c r="Q63" s="6">
        <f>IF(L63=0,0,L63/K63)</f>
        <v>0</v>
      </c>
    </row>
    <row r="64" spans="1:17" x14ac:dyDescent="0.25">
      <c r="A64" s="10" t="s">
        <v>22</v>
      </c>
      <c r="B64" s="10" t="s">
        <v>23</v>
      </c>
      <c r="C64" s="10" t="s">
        <v>109</v>
      </c>
      <c r="D64" s="10" t="s">
        <v>25</v>
      </c>
      <c r="E64" s="10" t="s">
        <v>27</v>
      </c>
      <c r="F64" s="10" t="s">
        <v>26</v>
      </c>
      <c r="G64" s="20">
        <v>32136</v>
      </c>
      <c r="H64" s="20">
        <v>52577.52</v>
      </c>
      <c r="I64" s="20">
        <v>52577.52</v>
      </c>
      <c r="J64" s="5"/>
      <c r="K64" s="5"/>
      <c r="L64" s="5"/>
      <c r="M64" s="8" t="s">
        <v>17</v>
      </c>
      <c r="N64" s="7">
        <f>IF(G64&gt;0,I64/G64,0)</f>
        <v>1.6360941000746825</v>
      </c>
      <c r="O64" s="7">
        <f>IF(H64&gt;0,I64/H64,0)</f>
        <v>1</v>
      </c>
      <c r="P64" s="6">
        <f>IF(J64=0,0,L64/J64)</f>
        <v>0</v>
      </c>
      <c r="Q64" s="6">
        <f>IF(L64=0,0,L64/K64)</f>
        <v>0</v>
      </c>
    </row>
    <row r="65" spans="1:17" x14ac:dyDescent="0.25">
      <c r="A65" s="10" t="s">
        <v>40</v>
      </c>
      <c r="B65" s="10" t="s">
        <v>41</v>
      </c>
      <c r="C65" s="10" t="s">
        <v>109</v>
      </c>
      <c r="D65" s="10" t="s">
        <v>25</v>
      </c>
      <c r="E65" s="10" t="s">
        <v>43</v>
      </c>
      <c r="F65" s="10" t="s">
        <v>42</v>
      </c>
      <c r="G65" s="20">
        <v>0</v>
      </c>
      <c r="H65" s="20">
        <v>750000</v>
      </c>
      <c r="I65" s="20">
        <v>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</v>
      </c>
      <c r="P65" s="6">
        <f>IF(J65=0,0,L65/J65)</f>
        <v>0</v>
      </c>
      <c r="Q65" s="6">
        <f>IF(L65=0,0,L65/K65)</f>
        <v>0</v>
      </c>
    </row>
    <row r="66" spans="1:17" x14ac:dyDescent="0.25">
      <c r="A66" s="10" t="s">
        <v>44</v>
      </c>
      <c r="B66" s="10" t="s">
        <v>45</v>
      </c>
      <c r="C66" s="10" t="s">
        <v>109</v>
      </c>
      <c r="D66" s="10" t="s">
        <v>25</v>
      </c>
      <c r="E66" s="10" t="s">
        <v>47</v>
      </c>
      <c r="F66" s="10" t="s">
        <v>46</v>
      </c>
      <c r="G66" s="20">
        <v>0</v>
      </c>
      <c r="H66" s="20">
        <v>24498031</v>
      </c>
      <c r="I66" s="20">
        <v>12789893.74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0.52207843724256864</v>
      </c>
      <c r="P66" s="6">
        <f>IF(J66=0,0,L66/J66)</f>
        <v>0</v>
      </c>
      <c r="Q66" s="6">
        <f>IF(L66=0,0,L66/K66)</f>
        <v>0</v>
      </c>
    </row>
    <row r="67" spans="1:17" x14ac:dyDescent="0.25">
      <c r="A67" s="10" t="s">
        <v>56</v>
      </c>
      <c r="B67" s="10" t="s">
        <v>57</v>
      </c>
      <c r="C67" s="10" t="s">
        <v>109</v>
      </c>
      <c r="D67" s="10" t="s">
        <v>25</v>
      </c>
      <c r="E67" s="10" t="s">
        <v>59</v>
      </c>
      <c r="F67" s="10" t="s">
        <v>58</v>
      </c>
      <c r="G67" s="20">
        <v>5356</v>
      </c>
      <c r="H67" s="20">
        <v>0</v>
      </c>
      <c r="I67" s="20">
        <v>0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0</v>
      </c>
      <c r="P67" s="6">
        <f>IF(J67=0,0,L67/J67)</f>
        <v>0</v>
      </c>
      <c r="Q67" s="6">
        <f>IF(L67=0,0,L67/K67)</f>
        <v>0</v>
      </c>
    </row>
    <row r="68" spans="1:17" x14ac:dyDescent="0.25">
      <c r="A68" s="10" t="s">
        <v>110</v>
      </c>
      <c r="B68" s="10" t="s">
        <v>111</v>
      </c>
      <c r="C68" s="10" t="s">
        <v>109</v>
      </c>
      <c r="D68" s="10" t="s">
        <v>25</v>
      </c>
      <c r="E68" s="10" t="s">
        <v>113</v>
      </c>
      <c r="F68" s="10" t="s">
        <v>112</v>
      </c>
      <c r="G68" s="20">
        <v>1285.44</v>
      </c>
      <c r="H68" s="20">
        <v>0</v>
      </c>
      <c r="I68" s="20">
        <v>0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</v>
      </c>
      <c r="P68" s="6">
        <f>IF(J68=0,0,L68/J68)</f>
        <v>0</v>
      </c>
      <c r="Q68" s="6">
        <f>IF(L68=0,0,L68/K68)</f>
        <v>0</v>
      </c>
    </row>
    <row r="69" spans="1:17" x14ac:dyDescent="0.25">
      <c r="A69" s="10" t="s">
        <v>52</v>
      </c>
      <c r="B69" s="10" t="s">
        <v>53</v>
      </c>
      <c r="C69" s="10" t="s">
        <v>114</v>
      </c>
      <c r="D69" s="10" t="s">
        <v>25</v>
      </c>
      <c r="E69" s="10" t="s">
        <v>55</v>
      </c>
      <c r="F69" s="10" t="s">
        <v>54</v>
      </c>
      <c r="G69" s="20">
        <v>107120</v>
      </c>
      <c r="H69" s="20">
        <v>0</v>
      </c>
      <c r="I69" s="20">
        <v>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</v>
      </c>
      <c r="P69" s="6">
        <f>IF(J69=0,0,L69/J69)</f>
        <v>0</v>
      </c>
      <c r="Q69" s="6">
        <f>IF(L69=0,0,L69/K69)</f>
        <v>0</v>
      </c>
    </row>
    <row r="70" spans="1:17" x14ac:dyDescent="0.25">
      <c r="A70" s="10" t="s">
        <v>56</v>
      </c>
      <c r="B70" s="10" t="s">
        <v>57</v>
      </c>
      <c r="C70" s="10" t="s">
        <v>114</v>
      </c>
      <c r="D70" s="10" t="s">
        <v>25</v>
      </c>
      <c r="E70" s="10" t="s">
        <v>59</v>
      </c>
      <c r="F70" s="10" t="s">
        <v>58</v>
      </c>
      <c r="G70" s="20">
        <v>117832</v>
      </c>
      <c r="H70" s="20">
        <v>0</v>
      </c>
      <c r="I70" s="20">
        <v>0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</v>
      </c>
      <c r="P70" s="6">
        <f>IF(J70=0,0,L70/J70)</f>
        <v>0</v>
      </c>
      <c r="Q70" s="6">
        <f>IF(L70=0,0,L70/K70)</f>
        <v>0</v>
      </c>
    </row>
    <row r="71" spans="1:17" x14ac:dyDescent="0.25">
      <c r="A71" s="10" t="s">
        <v>52</v>
      </c>
      <c r="B71" s="10" t="s">
        <v>53</v>
      </c>
      <c r="C71" s="10" t="s">
        <v>115</v>
      </c>
      <c r="D71" s="10" t="s">
        <v>25</v>
      </c>
      <c r="E71" s="10" t="s">
        <v>55</v>
      </c>
      <c r="F71" s="10" t="s">
        <v>54</v>
      </c>
      <c r="G71" s="20">
        <v>300000</v>
      </c>
      <c r="H71" s="20">
        <v>1359080.79</v>
      </c>
      <c r="I71" s="20">
        <v>1022529.79</v>
      </c>
      <c r="J71" s="5"/>
      <c r="K71" s="5"/>
      <c r="L71" s="5"/>
      <c r="M71" s="8" t="s">
        <v>17</v>
      </c>
      <c r="N71" s="7">
        <f>IF(G71&gt;0,I71/G71,0)</f>
        <v>3.4084326333333332</v>
      </c>
      <c r="O71" s="7">
        <f>IF(H71&gt;0,I71/H71,0)</f>
        <v>0.7523686579368104</v>
      </c>
      <c r="P71" s="6">
        <f>IF(J71=0,0,L71/J71)</f>
        <v>0</v>
      </c>
      <c r="Q71" s="6">
        <f>IF(L71=0,0,L71/K71)</f>
        <v>0</v>
      </c>
    </row>
    <row r="72" spans="1:17" x14ac:dyDescent="0.25">
      <c r="A72" s="10" t="s">
        <v>68</v>
      </c>
      <c r="B72" s="10" t="s">
        <v>69</v>
      </c>
      <c r="C72" s="10" t="s">
        <v>115</v>
      </c>
      <c r="D72" s="10" t="s">
        <v>25</v>
      </c>
      <c r="E72" s="10" t="s">
        <v>71</v>
      </c>
      <c r="F72" s="10" t="s">
        <v>70</v>
      </c>
      <c r="G72" s="20">
        <v>90000</v>
      </c>
      <c r="H72" s="20">
        <v>0</v>
      </c>
      <c r="I72" s="20">
        <v>0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0</v>
      </c>
      <c r="P72" s="6">
        <f>IF(J72=0,0,L72/J72)</f>
        <v>0</v>
      </c>
      <c r="Q72" s="6">
        <f>IF(L72=0,0,L72/K72)</f>
        <v>0</v>
      </c>
    </row>
    <row r="73" spans="1:17" x14ac:dyDescent="0.25">
      <c r="A73" s="10" t="s">
        <v>80</v>
      </c>
      <c r="B73" s="10" t="s">
        <v>81</v>
      </c>
      <c r="C73" s="10" t="s">
        <v>115</v>
      </c>
      <c r="D73" s="10" t="s">
        <v>25</v>
      </c>
      <c r="E73" s="10" t="s">
        <v>83</v>
      </c>
      <c r="F73" s="10" t="s">
        <v>82</v>
      </c>
      <c r="G73" s="20">
        <v>642720</v>
      </c>
      <c r="H73" s="20">
        <v>429854.5</v>
      </c>
      <c r="I73" s="20">
        <v>429854.5</v>
      </c>
      <c r="J73" s="5"/>
      <c r="K73" s="5"/>
      <c r="L73" s="5"/>
      <c r="M73" s="8" t="s">
        <v>17</v>
      </c>
      <c r="N73" s="7">
        <f>IF(G73&gt;0,I73/G73,0)</f>
        <v>0.66880523400547676</v>
      </c>
      <c r="O73" s="7">
        <f>IF(H73&gt;0,I73/H73,0)</f>
        <v>1</v>
      </c>
      <c r="P73" s="6">
        <f>IF(J73=0,0,L73/J73)</f>
        <v>0</v>
      </c>
      <c r="Q73" s="6">
        <f>IF(L73=0,0,L73/K73)</f>
        <v>0</v>
      </c>
    </row>
    <row r="74" spans="1:17" x14ac:dyDescent="0.25">
      <c r="A74" s="10" t="s">
        <v>72</v>
      </c>
      <c r="B74" s="10" t="s">
        <v>73</v>
      </c>
      <c r="C74" s="10" t="s">
        <v>115</v>
      </c>
      <c r="D74" s="10" t="s">
        <v>25</v>
      </c>
      <c r="E74" s="10" t="s">
        <v>75</v>
      </c>
      <c r="F74" s="10" t="s">
        <v>74</v>
      </c>
      <c r="G74" s="20">
        <v>0</v>
      </c>
      <c r="H74" s="20">
        <v>10000</v>
      </c>
      <c r="I74" s="20">
        <v>0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</v>
      </c>
      <c r="P74" s="6">
        <f>IF(J74=0,0,L74/J74)</f>
        <v>0</v>
      </c>
      <c r="Q74" s="6">
        <f>IF(L74=0,0,L74/K74)</f>
        <v>0</v>
      </c>
    </row>
    <row r="75" spans="1:17" x14ac:dyDescent="0.25">
      <c r="A75" s="10" t="s">
        <v>22</v>
      </c>
      <c r="B75" s="10" t="s">
        <v>23</v>
      </c>
      <c r="C75" s="10" t="s">
        <v>116</v>
      </c>
      <c r="D75" s="10" t="s">
        <v>25</v>
      </c>
      <c r="E75" s="10" t="s">
        <v>27</v>
      </c>
      <c r="F75" s="10" t="s">
        <v>26</v>
      </c>
      <c r="G75" s="20">
        <v>0</v>
      </c>
      <c r="H75" s="20">
        <v>700000</v>
      </c>
      <c r="I75" s="20">
        <v>698320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0.99760000000000004</v>
      </c>
      <c r="P75" s="6">
        <f>IF(J75=0,0,L75/J75)</f>
        <v>0</v>
      </c>
      <c r="Q75" s="6">
        <f>IF(L75=0,0,L75/K75)</f>
        <v>0</v>
      </c>
    </row>
    <row r="76" spans="1:17" x14ac:dyDescent="0.25">
      <c r="A76" s="10" t="s">
        <v>40</v>
      </c>
      <c r="B76" s="10" t="s">
        <v>41</v>
      </c>
      <c r="C76" s="10" t="s">
        <v>116</v>
      </c>
      <c r="D76" s="10" t="s">
        <v>25</v>
      </c>
      <c r="E76" s="10" t="s">
        <v>43</v>
      </c>
      <c r="F76" s="10" t="s">
        <v>42</v>
      </c>
      <c r="G76" s="20">
        <v>0</v>
      </c>
      <c r="H76" s="20">
        <v>310000</v>
      </c>
      <c r="I76" s="20">
        <v>307370.83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0.99151880645161294</v>
      </c>
      <c r="P76" s="6">
        <f>IF(J76=0,0,L76/J76)</f>
        <v>0</v>
      </c>
      <c r="Q76" s="6">
        <f>IF(L76=0,0,L76/K76)</f>
        <v>0</v>
      </c>
    </row>
    <row r="77" spans="1:17" x14ac:dyDescent="0.25">
      <c r="A77" s="10" t="s">
        <v>56</v>
      </c>
      <c r="B77" s="10" t="s">
        <v>57</v>
      </c>
      <c r="C77" s="10" t="s">
        <v>116</v>
      </c>
      <c r="D77" s="10" t="s">
        <v>25</v>
      </c>
      <c r="E77" s="10" t="s">
        <v>59</v>
      </c>
      <c r="F77" s="10" t="s">
        <v>58</v>
      </c>
      <c r="G77" s="20">
        <v>107120</v>
      </c>
      <c r="H77" s="20">
        <v>125520</v>
      </c>
      <c r="I77" s="20">
        <v>125512</v>
      </c>
      <c r="J77" s="5"/>
      <c r="K77" s="5"/>
      <c r="L77" s="5"/>
      <c r="M77" s="8" t="s">
        <v>17</v>
      </c>
      <c r="N77" s="7">
        <f>IF(G77&gt;0,I77/G77,0)</f>
        <v>1.1716952949962658</v>
      </c>
      <c r="O77" s="7">
        <f>IF(H77&gt;0,I77/H77,0)</f>
        <v>0.99993626513702993</v>
      </c>
      <c r="P77" s="6">
        <f>IF(J77=0,0,L77/J77)</f>
        <v>0</v>
      </c>
      <c r="Q77" s="6">
        <f>IF(L77=0,0,L77/K77)</f>
        <v>0</v>
      </c>
    </row>
    <row r="78" spans="1:17" x14ac:dyDescent="0.25">
      <c r="A78" s="10" t="s">
        <v>64</v>
      </c>
      <c r="B78" s="10" t="s">
        <v>65</v>
      </c>
      <c r="C78" s="10" t="s">
        <v>116</v>
      </c>
      <c r="D78" s="10" t="s">
        <v>25</v>
      </c>
      <c r="E78" s="10" t="s">
        <v>67</v>
      </c>
      <c r="F78" s="10" t="s">
        <v>66</v>
      </c>
      <c r="G78" s="20">
        <v>100000</v>
      </c>
      <c r="H78" s="20">
        <v>0</v>
      </c>
      <c r="I78" s="20">
        <v>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</v>
      </c>
      <c r="P78" s="6">
        <f>IF(J78=0,0,L78/J78)</f>
        <v>0</v>
      </c>
      <c r="Q78" s="6">
        <f>IF(L78=0,0,L78/K78)</f>
        <v>0</v>
      </c>
    </row>
    <row r="79" spans="1:17" x14ac:dyDescent="0.25">
      <c r="A79" s="10" t="s">
        <v>68</v>
      </c>
      <c r="B79" s="10" t="s">
        <v>69</v>
      </c>
      <c r="C79" s="10" t="s">
        <v>116</v>
      </c>
      <c r="D79" s="10" t="s">
        <v>25</v>
      </c>
      <c r="E79" s="10" t="s">
        <v>71</v>
      </c>
      <c r="F79" s="10" t="s">
        <v>70</v>
      </c>
      <c r="G79" s="20">
        <v>197290</v>
      </c>
      <c r="H79" s="20">
        <v>196937.84</v>
      </c>
      <c r="I79" s="20">
        <v>196937.84</v>
      </c>
      <c r="J79" s="5"/>
      <c r="K79" s="5"/>
      <c r="L79" s="5"/>
      <c r="M79" s="8" t="s">
        <v>17</v>
      </c>
      <c r="N79" s="7">
        <f>IF(G79&gt;0,I79/G79,0)</f>
        <v>0.99821501343200358</v>
      </c>
      <c r="O79" s="7">
        <f>IF(H79&gt;0,I79/H79,0)</f>
        <v>1</v>
      </c>
      <c r="P79" s="6">
        <f>IF(J79=0,0,L79/J79)</f>
        <v>0</v>
      </c>
      <c r="Q79" s="6">
        <f>IF(L79=0,0,L79/K79)</f>
        <v>0</v>
      </c>
    </row>
    <row r="80" spans="1:17" x14ac:dyDescent="0.25">
      <c r="A80" s="10" t="s">
        <v>77</v>
      </c>
      <c r="B80" s="10" t="s">
        <v>69</v>
      </c>
      <c r="C80" s="10" t="s">
        <v>117</v>
      </c>
      <c r="D80" s="10" t="s">
        <v>118</v>
      </c>
      <c r="E80" s="10" t="s">
        <v>71</v>
      </c>
      <c r="F80" s="10" t="s">
        <v>70</v>
      </c>
      <c r="G80" s="20">
        <v>10000000</v>
      </c>
      <c r="H80" s="20">
        <v>0</v>
      </c>
      <c r="I80" s="20">
        <v>0</v>
      </c>
      <c r="J80" s="5"/>
      <c r="K80" s="5"/>
      <c r="L80" s="5"/>
      <c r="M80" s="8" t="s">
        <v>17</v>
      </c>
      <c r="N80" s="7">
        <f>IF(G80&gt;0,I80/G80,0)</f>
        <v>0</v>
      </c>
      <c r="O80" s="7">
        <f>IF(H80&gt;0,I80/H80,0)</f>
        <v>0</v>
      </c>
      <c r="P80" s="6">
        <f>IF(J80=0,0,L80/J80)</f>
        <v>0</v>
      </c>
      <c r="Q80" s="6">
        <f>IF(L80=0,0,L80/K80)</f>
        <v>0</v>
      </c>
    </row>
    <row r="81" spans="1:17" x14ac:dyDescent="0.25">
      <c r="A81" s="10" t="s">
        <v>110</v>
      </c>
      <c r="B81" s="10" t="s">
        <v>111</v>
      </c>
      <c r="C81" s="10" t="s">
        <v>119</v>
      </c>
      <c r="D81" s="10" t="s">
        <v>118</v>
      </c>
      <c r="E81" s="10" t="s">
        <v>113</v>
      </c>
      <c r="F81" s="10" t="s">
        <v>112</v>
      </c>
      <c r="G81" s="20">
        <v>0</v>
      </c>
      <c r="H81" s="20">
        <v>7500000.7400000002</v>
      </c>
      <c r="I81" s="20">
        <v>7500000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0.99999990133334304</v>
      </c>
      <c r="P81" s="6">
        <f>IF(J81=0,0,L81/J81)</f>
        <v>0</v>
      </c>
      <c r="Q81" s="6">
        <f>IF(L81=0,0,L81/K81)</f>
        <v>0</v>
      </c>
    </row>
    <row r="82" spans="1:17" x14ac:dyDescent="0.25">
      <c r="A82" s="10" t="s">
        <v>120</v>
      </c>
      <c r="B82" s="10" t="s">
        <v>121</v>
      </c>
      <c r="C82" s="10" t="s">
        <v>122</v>
      </c>
      <c r="D82" s="10" t="s">
        <v>123</v>
      </c>
      <c r="E82" s="10" t="s">
        <v>59</v>
      </c>
      <c r="F82" s="10" t="s">
        <v>58</v>
      </c>
      <c r="G82" s="20">
        <v>0</v>
      </c>
      <c r="H82" s="20">
        <v>1408761.47</v>
      </c>
      <c r="I82" s="20">
        <v>0</v>
      </c>
      <c r="J82" s="5"/>
      <c r="K82" s="5"/>
      <c r="L82" s="5"/>
      <c r="M82" s="8" t="s">
        <v>17</v>
      </c>
      <c r="N82" s="7">
        <f>IF(G82&gt;0,I82/G82,0)</f>
        <v>0</v>
      </c>
      <c r="O82" s="7">
        <f>IF(H82&gt;0,I82/H82,0)</f>
        <v>0</v>
      </c>
      <c r="P82" s="6">
        <f>IF(J82=0,0,L82/J82)</f>
        <v>0</v>
      </c>
      <c r="Q82" s="6">
        <f>IF(L82=0,0,L82/K82)</f>
        <v>0</v>
      </c>
    </row>
    <row r="83" spans="1:17" x14ac:dyDescent="0.25">
      <c r="A83" s="10" t="s">
        <v>124</v>
      </c>
      <c r="B83" s="10" t="s">
        <v>125</v>
      </c>
      <c r="C83" s="10" t="s">
        <v>122</v>
      </c>
      <c r="D83" s="10" t="s">
        <v>123</v>
      </c>
      <c r="E83" s="10" t="s">
        <v>59</v>
      </c>
      <c r="F83" s="10" t="s">
        <v>58</v>
      </c>
      <c r="G83" s="20">
        <v>0</v>
      </c>
      <c r="H83" s="20">
        <v>2958910.58</v>
      </c>
      <c r="I83" s="20">
        <v>0</v>
      </c>
      <c r="J83" s="5"/>
      <c r="K83" s="5"/>
      <c r="L83" s="5"/>
      <c r="M83" s="8" t="s">
        <v>17</v>
      </c>
      <c r="N83" s="7">
        <f>IF(G83&gt;0,I83/G83,0)</f>
        <v>0</v>
      </c>
      <c r="O83" s="7">
        <f>IF(H83&gt;0,I83/H83,0)</f>
        <v>0</v>
      </c>
      <c r="P83" s="6">
        <f>IF(J83=0,0,L83/J83)</f>
        <v>0</v>
      </c>
      <c r="Q83" s="6">
        <f>IF(L83=0,0,L83/K83)</f>
        <v>0</v>
      </c>
    </row>
    <row r="84" spans="1:17" x14ac:dyDescent="0.25">
      <c r="A84" s="10" t="s">
        <v>56</v>
      </c>
      <c r="B84" s="10" t="s">
        <v>57</v>
      </c>
      <c r="C84" s="10" t="s">
        <v>126</v>
      </c>
      <c r="D84" s="10" t="s">
        <v>123</v>
      </c>
      <c r="E84" s="10" t="s">
        <v>59</v>
      </c>
      <c r="F84" s="10" t="s">
        <v>58</v>
      </c>
      <c r="G84" s="20">
        <v>162958106.09999999</v>
      </c>
      <c r="H84" s="20">
        <v>0</v>
      </c>
      <c r="I84" s="20">
        <v>0</v>
      </c>
      <c r="J84" s="5"/>
      <c r="K84" s="5"/>
      <c r="L84" s="5"/>
      <c r="M84" s="8" t="s">
        <v>17</v>
      </c>
      <c r="N84" s="7">
        <f>IF(G84&gt;0,I84/G84,0)</f>
        <v>0</v>
      </c>
      <c r="O84" s="7">
        <f>IF(H84&gt;0,I84/H84,0)</f>
        <v>0</v>
      </c>
      <c r="P84" s="6">
        <f>IF(J84=0,0,L84/J84)</f>
        <v>0</v>
      </c>
      <c r="Q84" s="6">
        <f>IF(L84=0,0,L84/K84)</f>
        <v>0</v>
      </c>
    </row>
    <row r="85" spans="1:17" x14ac:dyDescent="0.25">
      <c r="A85" s="10" t="s">
        <v>127</v>
      </c>
      <c r="B85" s="10" t="s">
        <v>128</v>
      </c>
      <c r="C85" s="10" t="s">
        <v>126</v>
      </c>
      <c r="D85" s="10" t="s">
        <v>123</v>
      </c>
      <c r="E85" s="10" t="s">
        <v>59</v>
      </c>
      <c r="F85" s="10" t="s">
        <v>58</v>
      </c>
      <c r="G85" s="20">
        <v>0</v>
      </c>
      <c r="H85" s="20">
        <v>151046.91</v>
      </c>
      <c r="I85" s="20">
        <v>150822.76</v>
      </c>
      <c r="J85" s="5"/>
      <c r="K85" s="5"/>
      <c r="L85" s="5"/>
      <c r="M85" s="8" t="s">
        <v>17</v>
      </c>
      <c r="N85" s="7">
        <f>IF(G85&gt;0,I85/G85,0)</f>
        <v>0</v>
      </c>
      <c r="O85" s="7">
        <f>IF(H85&gt;0,I85/H85,0)</f>
        <v>0.99851602392925487</v>
      </c>
      <c r="P85" s="6">
        <f>IF(J85=0,0,L85/J85)</f>
        <v>0</v>
      </c>
      <c r="Q85" s="6">
        <f>IF(L85=0,0,L85/K85)</f>
        <v>0</v>
      </c>
    </row>
    <row r="86" spans="1:17" x14ac:dyDescent="0.25">
      <c r="A86" s="10" t="s">
        <v>129</v>
      </c>
      <c r="B86" s="10" t="s">
        <v>130</v>
      </c>
      <c r="C86" s="10" t="s">
        <v>126</v>
      </c>
      <c r="D86" s="10" t="s">
        <v>123</v>
      </c>
      <c r="E86" s="10" t="s">
        <v>59</v>
      </c>
      <c r="F86" s="10" t="s">
        <v>58</v>
      </c>
      <c r="G86" s="20">
        <v>0</v>
      </c>
      <c r="H86" s="20">
        <v>285879.65000000002</v>
      </c>
      <c r="I86" s="20">
        <v>143148.22</v>
      </c>
      <c r="J86" s="5"/>
      <c r="K86" s="5"/>
      <c r="L86" s="5"/>
      <c r="M86" s="8" t="s">
        <v>17</v>
      </c>
      <c r="N86" s="7">
        <f>IF(G86&gt;0,I86/G86,0)</f>
        <v>0</v>
      </c>
      <c r="O86" s="7">
        <f>IF(H86&gt;0,I86/H86,0)</f>
        <v>0.50072896059583116</v>
      </c>
      <c r="P86" s="6">
        <f>IF(J86=0,0,L86/J86)</f>
        <v>0</v>
      </c>
      <c r="Q86" s="6">
        <f>IF(L86=0,0,L86/K86)</f>
        <v>0</v>
      </c>
    </row>
    <row r="87" spans="1:17" x14ac:dyDescent="0.25">
      <c r="A87" s="10" t="s">
        <v>131</v>
      </c>
      <c r="B87" s="10" t="s">
        <v>132</v>
      </c>
      <c r="C87" s="10" t="s">
        <v>126</v>
      </c>
      <c r="D87" s="10" t="s">
        <v>123</v>
      </c>
      <c r="E87" s="10" t="s">
        <v>59</v>
      </c>
      <c r="F87" s="10" t="s">
        <v>58</v>
      </c>
      <c r="G87" s="20">
        <v>0</v>
      </c>
      <c r="H87" s="20">
        <v>709632.13</v>
      </c>
      <c r="I87" s="20">
        <v>709632.13</v>
      </c>
      <c r="J87" s="5"/>
      <c r="K87" s="5"/>
      <c r="L87" s="5"/>
      <c r="M87" s="8" t="s">
        <v>17</v>
      </c>
      <c r="N87" s="7">
        <f>IF(G87&gt;0,I87/G87,0)</f>
        <v>0</v>
      </c>
      <c r="O87" s="7">
        <f>IF(H87&gt;0,I87/H87,0)</f>
        <v>1</v>
      </c>
      <c r="P87" s="6">
        <f>IF(J87=0,0,L87/J87)</f>
        <v>0</v>
      </c>
      <c r="Q87" s="6">
        <f>IF(L87=0,0,L87/K87)</f>
        <v>0</v>
      </c>
    </row>
    <row r="88" spans="1:17" x14ac:dyDescent="0.25">
      <c r="A88" s="10" t="s">
        <v>133</v>
      </c>
      <c r="B88" s="10" t="s">
        <v>134</v>
      </c>
      <c r="C88" s="10" t="s">
        <v>126</v>
      </c>
      <c r="D88" s="10" t="s">
        <v>123</v>
      </c>
      <c r="E88" s="10" t="s">
        <v>59</v>
      </c>
      <c r="F88" s="10" t="s">
        <v>58</v>
      </c>
      <c r="G88" s="20">
        <v>0</v>
      </c>
      <c r="H88" s="20">
        <v>2994653.12</v>
      </c>
      <c r="I88" s="20">
        <v>2994653.12</v>
      </c>
      <c r="J88" s="5"/>
      <c r="K88" s="5"/>
      <c r="L88" s="5"/>
      <c r="M88" s="8" t="s">
        <v>17</v>
      </c>
      <c r="N88" s="7">
        <f>IF(G88&gt;0,I88/G88,0)</f>
        <v>0</v>
      </c>
      <c r="O88" s="7">
        <f>IF(H88&gt;0,I88/H88,0)</f>
        <v>1</v>
      </c>
      <c r="P88" s="6">
        <f>IF(J88=0,0,L88/J88)</f>
        <v>0</v>
      </c>
      <c r="Q88" s="6">
        <f>IF(L88=0,0,L88/K88)</f>
        <v>0</v>
      </c>
    </row>
    <row r="89" spans="1:17" x14ac:dyDescent="0.25">
      <c r="A89" s="10" t="s">
        <v>135</v>
      </c>
      <c r="B89" s="10" t="s">
        <v>136</v>
      </c>
      <c r="C89" s="10" t="s">
        <v>126</v>
      </c>
      <c r="D89" s="10" t="s">
        <v>123</v>
      </c>
      <c r="E89" s="10" t="s">
        <v>59</v>
      </c>
      <c r="F89" s="10" t="s">
        <v>58</v>
      </c>
      <c r="G89" s="20">
        <v>0</v>
      </c>
      <c r="H89" s="20">
        <v>2669316.62</v>
      </c>
      <c r="I89" s="20">
        <v>2524602.6800000002</v>
      </c>
      <c r="J89" s="5"/>
      <c r="K89" s="5"/>
      <c r="L89" s="5"/>
      <c r="M89" s="8" t="s">
        <v>17</v>
      </c>
      <c r="N89" s="7">
        <f>IF(G89&gt;0,I89/G89,0)</f>
        <v>0</v>
      </c>
      <c r="O89" s="7">
        <f>IF(H89&gt;0,I89/H89,0)</f>
        <v>0.94578614656810556</v>
      </c>
      <c r="P89" s="6">
        <f>IF(J89=0,0,L89/J89)</f>
        <v>0</v>
      </c>
      <c r="Q89" s="6">
        <f>IF(L89=0,0,L89/K89)</f>
        <v>0</v>
      </c>
    </row>
    <row r="90" spans="1:17" x14ac:dyDescent="0.25">
      <c r="A90" s="10" t="s">
        <v>137</v>
      </c>
      <c r="B90" s="10" t="s">
        <v>138</v>
      </c>
      <c r="C90" s="10" t="s">
        <v>126</v>
      </c>
      <c r="D90" s="10" t="s">
        <v>123</v>
      </c>
      <c r="E90" s="10" t="s">
        <v>59</v>
      </c>
      <c r="F90" s="10" t="s">
        <v>58</v>
      </c>
      <c r="G90" s="20">
        <v>0</v>
      </c>
      <c r="H90" s="20">
        <v>4827770.8899999997</v>
      </c>
      <c r="I90" s="20">
        <v>4227530.9000000004</v>
      </c>
      <c r="J90" s="5"/>
      <c r="K90" s="5"/>
      <c r="L90" s="5"/>
      <c r="M90" s="8" t="s">
        <v>17</v>
      </c>
      <c r="N90" s="7">
        <f>IF(G90&gt;0,I90/G90,0)</f>
        <v>0</v>
      </c>
      <c r="O90" s="7">
        <f>IF(H90&gt;0,I90/H90,0)</f>
        <v>0.87566932986747448</v>
      </c>
      <c r="P90" s="6">
        <f>IF(J90=0,0,L90/J90)</f>
        <v>0</v>
      </c>
      <c r="Q90" s="6">
        <f>IF(L90=0,0,L90/K90)</f>
        <v>0</v>
      </c>
    </row>
    <row r="91" spans="1:17" x14ac:dyDescent="0.25">
      <c r="A91" s="10" t="s">
        <v>139</v>
      </c>
      <c r="B91" s="10" t="s">
        <v>140</v>
      </c>
      <c r="C91" s="10" t="s">
        <v>126</v>
      </c>
      <c r="D91" s="10" t="s">
        <v>123</v>
      </c>
      <c r="E91" s="10" t="s">
        <v>59</v>
      </c>
      <c r="F91" s="10" t="s">
        <v>58</v>
      </c>
      <c r="G91" s="20">
        <v>0</v>
      </c>
      <c r="H91" s="20">
        <v>7568353.5499999998</v>
      </c>
      <c r="I91" s="20">
        <v>2823925.34</v>
      </c>
      <c r="J91" s="5"/>
      <c r="K91" s="5"/>
      <c r="L91" s="5"/>
      <c r="M91" s="8" t="s">
        <v>17</v>
      </c>
      <c r="N91" s="7">
        <f>IF(G91&gt;0,I91/G91,0)</f>
        <v>0</v>
      </c>
      <c r="O91" s="7">
        <f>IF(H91&gt;0,I91/H91,0)</f>
        <v>0.37312280951779797</v>
      </c>
      <c r="P91" s="6">
        <f>IF(J91=0,0,L91/J91)</f>
        <v>0</v>
      </c>
      <c r="Q91" s="6">
        <f>IF(L91=0,0,L91/K91)</f>
        <v>0</v>
      </c>
    </row>
    <row r="92" spans="1:17" x14ac:dyDescent="0.25">
      <c r="A92" s="10" t="s">
        <v>141</v>
      </c>
      <c r="B92" s="10" t="s">
        <v>142</v>
      </c>
      <c r="C92" s="10" t="s">
        <v>126</v>
      </c>
      <c r="D92" s="10" t="s">
        <v>123</v>
      </c>
      <c r="E92" s="10" t="s">
        <v>59</v>
      </c>
      <c r="F92" s="10" t="s">
        <v>58</v>
      </c>
      <c r="G92" s="20">
        <v>0</v>
      </c>
      <c r="H92" s="20">
        <v>590321.17000000004</v>
      </c>
      <c r="I92" s="20">
        <v>0</v>
      </c>
      <c r="J92" s="5"/>
      <c r="K92" s="5"/>
      <c r="L92" s="5"/>
      <c r="M92" s="8" t="s">
        <v>17</v>
      </c>
      <c r="N92" s="7">
        <f>IF(G92&gt;0,I92/G92,0)</f>
        <v>0</v>
      </c>
      <c r="O92" s="7">
        <f>IF(H92&gt;0,I92/H92,0)</f>
        <v>0</v>
      </c>
      <c r="P92" s="6">
        <f>IF(J92=0,0,L92/J92)</f>
        <v>0</v>
      </c>
      <c r="Q92" s="6">
        <f>IF(L92=0,0,L92/K92)</f>
        <v>0</v>
      </c>
    </row>
    <row r="93" spans="1:17" x14ac:dyDescent="0.25">
      <c r="A93" s="10" t="s">
        <v>143</v>
      </c>
      <c r="B93" s="10" t="s">
        <v>144</v>
      </c>
      <c r="C93" s="10" t="s">
        <v>126</v>
      </c>
      <c r="D93" s="10" t="s">
        <v>123</v>
      </c>
      <c r="E93" s="10" t="s">
        <v>59</v>
      </c>
      <c r="F93" s="10" t="s">
        <v>58</v>
      </c>
      <c r="G93" s="20">
        <v>0</v>
      </c>
      <c r="H93" s="20">
        <v>3500000</v>
      </c>
      <c r="I93" s="20">
        <v>0</v>
      </c>
      <c r="J93" s="5"/>
      <c r="K93" s="5"/>
      <c r="L93" s="5"/>
      <c r="M93" s="8" t="s">
        <v>17</v>
      </c>
      <c r="N93" s="7">
        <f>IF(G93&gt;0,I93/G93,0)</f>
        <v>0</v>
      </c>
      <c r="O93" s="7">
        <f>IF(H93&gt;0,I93/H93,0)</f>
        <v>0</v>
      </c>
      <c r="P93" s="6">
        <f>IF(J93=0,0,L93/J93)</f>
        <v>0</v>
      </c>
      <c r="Q93" s="6">
        <f>IF(L93=0,0,L93/K93)</f>
        <v>0</v>
      </c>
    </row>
    <row r="94" spans="1:17" x14ac:dyDescent="0.25">
      <c r="A94" s="10" t="s">
        <v>145</v>
      </c>
      <c r="B94" s="10" t="s">
        <v>146</v>
      </c>
      <c r="C94" s="10" t="s">
        <v>126</v>
      </c>
      <c r="D94" s="10" t="s">
        <v>123</v>
      </c>
      <c r="E94" s="10" t="s">
        <v>59</v>
      </c>
      <c r="F94" s="10" t="s">
        <v>58</v>
      </c>
      <c r="G94" s="20">
        <v>0</v>
      </c>
      <c r="H94" s="20">
        <v>3041437.77</v>
      </c>
      <c r="I94" s="20">
        <v>83694.880000000005</v>
      </c>
      <c r="J94" s="5"/>
      <c r="K94" s="5"/>
      <c r="L94" s="5"/>
      <c r="M94" s="8" t="s">
        <v>17</v>
      </c>
      <c r="N94" s="7">
        <f>IF(G94&gt;0,I94/G94,0)</f>
        <v>0</v>
      </c>
      <c r="O94" s="7">
        <f>IF(H94&gt;0,I94/H94,0)</f>
        <v>2.7518195777518736E-2</v>
      </c>
      <c r="P94" s="6">
        <f>IF(J94=0,0,L94/J94)</f>
        <v>0</v>
      </c>
      <c r="Q94" s="6">
        <f>IF(L94=0,0,L94/K94)</f>
        <v>0</v>
      </c>
    </row>
    <row r="95" spans="1:17" x14ac:dyDescent="0.25">
      <c r="A95" s="10" t="s">
        <v>147</v>
      </c>
      <c r="B95" s="10" t="s">
        <v>148</v>
      </c>
      <c r="C95" s="10" t="s">
        <v>126</v>
      </c>
      <c r="D95" s="10" t="s">
        <v>123</v>
      </c>
      <c r="E95" s="10" t="s">
        <v>59</v>
      </c>
      <c r="F95" s="10" t="s">
        <v>58</v>
      </c>
      <c r="G95" s="20">
        <v>0</v>
      </c>
      <c r="H95" s="20">
        <v>15105.67</v>
      </c>
      <c r="I95" s="20">
        <v>0</v>
      </c>
      <c r="J95" s="5"/>
      <c r="K95" s="5"/>
      <c r="L95" s="5"/>
      <c r="M95" s="8" t="s">
        <v>17</v>
      </c>
      <c r="N95" s="7">
        <f>IF(G95&gt;0,I95/G95,0)</f>
        <v>0</v>
      </c>
      <c r="O95" s="7">
        <f>IF(H95&gt;0,I95/H95,0)</f>
        <v>0</v>
      </c>
      <c r="P95" s="6">
        <f>IF(J95=0,0,L95/J95)</f>
        <v>0</v>
      </c>
      <c r="Q95" s="6">
        <f>IF(L95=0,0,L95/K95)</f>
        <v>0</v>
      </c>
    </row>
    <row r="96" spans="1:17" x14ac:dyDescent="0.25">
      <c r="A96" s="10" t="s">
        <v>149</v>
      </c>
      <c r="B96" s="10" t="s">
        <v>150</v>
      </c>
      <c r="C96" s="10" t="s">
        <v>126</v>
      </c>
      <c r="D96" s="10" t="s">
        <v>123</v>
      </c>
      <c r="E96" s="10" t="s">
        <v>59</v>
      </c>
      <c r="F96" s="10" t="s">
        <v>58</v>
      </c>
      <c r="G96" s="20">
        <v>0</v>
      </c>
      <c r="H96" s="20">
        <v>801421.87</v>
      </c>
      <c r="I96" s="20">
        <v>801421.87</v>
      </c>
      <c r="J96" s="5"/>
      <c r="K96" s="5"/>
      <c r="L96" s="5"/>
      <c r="M96" s="8" t="s">
        <v>17</v>
      </c>
      <c r="N96" s="7">
        <f>IF(G96&gt;0,I96/G96,0)</f>
        <v>0</v>
      </c>
      <c r="O96" s="7">
        <f>IF(H96&gt;0,I96/H96,0)</f>
        <v>1</v>
      </c>
      <c r="P96" s="6">
        <f>IF(J96=0,0,L96/J96)</f>
        <v>0</v>
      </c>
      <c r="Q96" s="6">
        <f>IF(L96=0,0,L96/K96)</f>
        <v>0</v>
      </c>
    </row>
    <row r="97" spans="1:17" x14ac:dyDescent="0.25">
      <c r="A97" s="10" t="s">
        <v>151</v>
      </c>
      <c r="B97" s="10" t="s">
        <v>152</v>
      </c>
      <c r="C97" s="10" t="s">
        <v>126</v>
      </c>
      <c r="D97" s="10" t="s">
        <v>123</v>
      </c>
      <c r="E97" s="10" t="s">
        <v>59</v>
      </c>
      <c r="F97" s="10" t="s">
        <v>58</v>
      </c>
      <c r="G97" s="20">
        <v>0</v>
      </c>
      <c r="H97" s="20">
        <v>105141.06</v>
      </c>
      <c r="I97" s="20">
        <v>105133.84</v>
      </c>
      <c r="J97" s="5"/>
      <c r="K97" s="5"/>
      <c r="L97" s="5"/>
      <c r="M97" s="8" t="s">
        <v>17</v>
      </c>
      <c r="N97" s="7">
        <f>IF(G97&gt;0,I97/G97,0)</f>
        <v>0</v>
      </c>
      <c r="O97" s="7">
        <f>IF(H97&gt;0,I97/H97,0)</f>
        <v>0.99993133034801052</v>
      </c>
      <c r="P97" s="6">
        <f>IF(J97=0,0,L97/J97)</f>
        <v>0</v>
      </c>
      <c r="Q97" s="6">
        <f>IF(L97=0,0,L97/K97)</f>
        <v>0</v>
      </c>
    </row>
    <row r="98" spans="1:17" x14ac:dyDescent="0.25">
      <c r="A98" s="10" t="s">
        <v>153</v>
      </c>
      <c r="B98" s="10" t="s">
        <v>154</v>
      </c>
      <c r="C98" s="10" t="s">
        <v>126</v>
      </c>
      <c r="D98" s="10" t="s">
        <v>123</v>
      </c>
      <c r="E98" s="10" t="s">
        <v>59</v>
      </c>
      <c r="F98" s="10" t="s">
        <v>58</v>
      </c>
      <c r="G98" s="20">
        <v>0</v>
      </c>
      <c r="H98" s="20">
        <v>205575.69</v>
      </c>
      <c r="I98" s="20">
        <v>171526.97</v>
      </c>
      <c r="J98" s="5"/>
      <c r="K98" s="5"/>
      <c r="L98" s="5"/>
      <c r="M98" s="8" t="s">
        <v>17</v>
      </c>
      <c r="N98" s="7">
        <f>IF(G98&gt;0,I98/G98,0)</f>
        <v>0</v>
      </c>
      <c r="O98" s="7">
        <f>IF(H98&gt;0,I98/H98,0)</f>
        <v>0.8343738016883222</v>
      </c>
      <c r="P98" s="6">
        <f>IF(J98=0,0,L98/J98)</f>
        <v>0</v>
      </c>
      <c r="Q98" s="6">
        <f>IF(L98=0,0,L98/K98)</f>
        <v>0</v>
      </c>
    </row>
    <row r="99" spans="1:17" x14ac:dyDescent="0.25">
      <c r="A99" s="10" t="s">
        <v>155</v>
      </c>
      <c r="B99" s="10" t="s">
        <v>156</v>
      </c>
      <c r="C99" s="10" t="s">
        <v>126</v>
      </c>
      <c r="D99" s="10" t="s">
        <v>123</v>
      </c>
      <c r="E99" s="10" t="s">
        <v>59</v>
      </c>
      <c r="F99" s="10" t="s">
        <v>58</v>
      </c>
      <c r="G99" s="20">
        <v>0</v>
      </c>
      <c r="H99" s="20">
        <v>220929.62</v>
      </c>
      <c r="I99" s="20">
        <v>220929.61</v>
      </c>
      <c r="J99" s="5"/>
      <c r="K99" s="5"/>
      <c r="L99" s="5"/>
      <c r="M99" s="8" t="s">
        <v>17</v>
      </c>
      <c r="N99" s="7">
        <f>IF(G99&gt;0,I99/G99,0)</f>
        <v>0</v>
      </c>
      <c r="O99" s="7">
        <f>IF(H99&gt;0,I99/H99,0)</f>
        <v>0.99999995473671655</v>
      </c>
      <c r="P99" s="6">
        <f>IF(J99=0,0,L99/J99)</f>
        <v>0</v>
      </c>
      <c r="Q99" s="6">
        <f>IF(L99=0,0,L99/K99)</f>
        <v>0</v>
      </c>
    </row>
    <row r="100" spans="1:17" x14ac:dyDescent="0.25">
      <c r="A100" s="10" t="s">
        <v>157</v>
      </c>
      <c r="B100" s="10" t="s">
        <v>158</v>
      </c>
      <c r="C100" s="10" t="s">
        <v>126</v>
      </c>
      <c r="D100" s="10" t="s">
        <v>123</v>
      </c>
      <c r="E100" s="10" t="s">
        <v>59</v>
      </c>
      <c r="F100" s="10" t="s">
        <v>58</v>
      </c>
      <c r="G100" s="20">
        <v>0</v>
      </c>
      <c r="H100" s="20">
        <v>220030.05</v>
      </c>
      <c r="I100" s="20">
        <v>175726.84</v>
      </c>
      <c r="J100" s="5"/>
      <c r="K100" s="5"/>
      <c r="L100" s="5"/>
      <c r="M100" s="8" t="s">
        <v>17</v>
      </c>
      <c r="N100" s="7">
        <f>IF(G100&gt;0,I100/G100,0)</f>
        <v>0</v>
      </c>
      <c r="O100" s="7">
        <f>IF(H100&gt;0,I100/H100,0)</f>
        <v>0.79864927540579123</v>
      </c>
      <c r="P100" s="6">
        <f>IF(J100=0,0,L100/J100)</f>
        <v>0</v>
      </c>
      <c r="Q100" s="6">
        <f>IF(L100=0,0,L100/K100)</f>
        <v>0</v>
      </c>
    </row>
    <row r="101" spans="1:17" x14ac:dyDescent="0.25">
      <c r="A101" s="10" t="s">
        <v>159</v>
      </c>
      <c r="B101" s="10" t="s">
        <v>160</v>
      </c>
      <c r="C101" s="10" t="s">
        <v>126</v>
      </c>
      <c r="D101" s="10" t="s">
        <v>123</v>
      </c>
      <c r="E101" s="10" t="s">
        <v>59</v>
      </c>
      <c r="F101" s="10" t="s">
        <v>58</v>
      </c>
      <c r="G101" s="20">
        <v>0</v>
      </c>
      <c r="H101" s="20">
        <v>207364.89</v>
      </c>
      <c r="I101" s="20">
        <v>168508.7</v>
      </c>
      <c r="J101" s="5"/>
      <c r="K101" s="5"/>
      <c r="L101" s="5"/>
      <c r="M101" s="8" t="s">
        <v>17</v>
      </c>
      <c r="N101" s="7">
        <f>IF(G101&gt;0,I101/G101,0)</f>
        <v>0</v>
      </c>
      <c r="O101" s="7">
        <f>IF(H101&gt;0,I101/H101,0)</f>
        <v>0.81261924330584601</v>
      </c>
      <c r="P101" s="6">
        <f>IF(J101=0,0,L101/J101)</f>
        <v>0</v>
      </c>
      <c r="Q101" s="6">
        <f>IF(L101=0,0,L101/K101)</f>
        <v>0</v>
      </c>
    </row>
    <row r="102" spans="1:17" x14ac:dyDescent="0.25">
      <c r="A102" s="10" t="s">
        <v>161</v>
      </c>
      <c r="B102" s="10" t="s">
        <v>162</v>
      </c>
      <c r="C102" s="10" t="s">
        <v>126</v>
      </c>
      <c r="D102" s="10" t="s">
        <v>123</v>
      </c>
      <c r="E102" s="10" t="s">
        <v>59</v>
      </c>
      <c r="F102" s="10" t="s">
        <v>58</v>
      </c>
      <c r="G102" s="20">
        <v>0</v>
      </c>
      <c r="H102" s="20">
        <v>503949.04</v>
      </c>
      <c r="I102" s="20">
        <v>310209.3</v>
      </c>
      <c r="J102" s="5"/>
      <c r="K102" s="5"/>
      <c r="L102" s="5"/>
      <c r="M102" s="8" t="s">
        <v>17</v>
      </c>
      <c r="N102" s="7">
        <f>IF(G102&gt;0,I102/G102,0)</f>
        <v>0</v>
      </c>
      <c r="O102" s="7">
        <f>IF(H102&gt;0,I102/H102,0)</f>
        <v>0.6155568824974843</v>
      </c>
      <c r="P102" s="6">
        <f>IF(J102=0,0,L102/J102)</f>
        <v>0</v>
      </c>
      <c r="Q102" s="6">
        <f>IF(L102=0,0,L102/K102)</f>
        <v>0</v>
      </c>
    </row>
    <row r="103" spans="1:17" x14ac:dyDescent="0.25">
      <c r="A103" s="10" t="s">
        <v>163</v>
      </c>
      <c r="B103" s="10" t="s">
        <v>164</v>
      </c>
      <c r="C103" s="10" t="s">
        <v>126</v>
      </c>
      <c r="D103" s="10" t="s">
        <v>123</v>
      </c>
      <c r="E103" s="10" t="s">
        <v>59</v>
      </c>
      <c r="F103" s="10" t="s">
        <v>58</v>
      </c>
      <c r="G103" s="20">
        <v>0</v>
      </c>
      <c r="H103" s="20">
        <v>324187.65000000002</v>
      </c>
      <c r="I103" s="20">
        <v>324187.65000000002</v>
      </c>
      <c r="J103" s="5"/>
      <c r="K103" s="5"/>
      <c r="L103" s="5"/>
      <c r="M103" s="8" t="s">
        <v>17</v>
      </c>
      <c r="N103" s="7">
        <f>IF(G103&gt;0,I103/G103,0)</f>
        <v>0</v>
      </c>
      <c r="O103" s="7">
        <f>IF(H103&gt;0,I103/H103,0)</f>
        <v>1</v>
      </c>
      <c r="P103" s="6">
        <f>IF(J103=0,0,L103/J103)</f>
        <v>0</v>
      </c>
      <c r="Q103" s="6">
        <f>IF(L103=0,0,L103/K103)</f>
        <v>0</v>
      </c>
    </row>
    <row r="104" spans="1:17" x14ac:dyDescent="0.25">
      <c r="A104" s="10" t="s">
        <v>165</v>
      </c>
      <c r="B104" s="10" t="s">
        <v>166</v>
      </c>
      <c r="C104" s="10" t="s">
        <v>126</v>
      </c>
      <c r="D104" s="10" t="s">
        <v>123</v>
      </c>
      <c r="E104" s="10" t="s">
        <v>59</v>
      </c>
      <c r="F104" s="10" t="s">
        <v>58</v>
      </c>
      <c r="G104" s="20">
        <v>0</v>
      </c>
      <c r="H104" s="20">
        <v>620912.86</v>
      </c>
      <c r="I104" s="20">
        <v>601827.5</v>
      </c>
      <c r="J104" s="5"/>
      <c r="K104" s="5"/>
      <c r="L104" s="5"/>
      <c r="M104" s="8" t="s">
        <v>17</v>
      </c>
      <c r="N104" s="7">
        <f>IF(G104&gt;0,I104/G104,0)</f>
        <v>0</v>
      </c>
      <c r="O104" s="7">
        <f>IF(H104&gt;0,I104/H104,0)</f>
        <v>0.96926241791803125</v>
      </c>
      <c r="P104" s="6">
        <f>IF(J104=0,0,L104/J104)</f>
        <v>0</v>
      </c>
      <c r="Q104" s="6">
        <f>IF(L104=0,0,L104/K104)</f>
        <v>0</v>
      </c>
    </row>
    <row r="105" spans="1:17" x14ac:dyDescent="0.25">
      <c r="A105" s="10" t="s">
        <v>167</v>
      </c>
      <c r="B105" s="10" t="s">
        <v>168</v>
      </c>
      <c r="C105" s="10" t="s">
        <v>126</v>
      </c>
      <c r="D105" s="10" t="s">
        <v>123</v>
      </c>
      <c r="E105" s="10" t="s">
        <v>59</v>
      </c>
      <c r="F105" s="10" t="s">
        <v>58</v>
      </c>
      <c r="G105" s="20">
        <v>0</v>
      </c>
      <c r="H105" s="20">
        <v>166069.35</v>
      </c>
      <c r="I105" s="20">
        <v>157921.31</v>
      </c>
      <c r="J105" s="5"/>
      <c r="K105" s="5"/>
      <c r="L105" s="5"/>
      <c r="M105" s="8" t="s">
        <v>17</v>
      </c>
      <c r="N105" s="7">
        <f>IF(G105&gt;0,I105/G105,0)</f>
        <v>0</v>
      </c>
      <c r="O105" s="7">
        <f>IF(H105&gt;0,I105/H105,0)</f>
        <v>0.95093591924096765</v>
      </c>
      <c r="P105" s="6">
        <f>IF(J105=0,0,L105/J105)</f>
        <v>0</v>
      </c>
      <c r="Q105" s="6">
        <f>IF(L105=0,0,L105/K105)</f>
        <v>0</v>
      </c>
    </row>
    <row r="106" spans="1:17" x14ac:dyDescent="0.25">
      <c r="A106" s="10" t="s">
        <v>169</v>
      </c>
      <c r="B106" s="10" t="s">
        <v>170</v>
      </c>
      <c r="C106" s="10" t="s">
        <v>126</v>
      </c>
      <c r="D106" s="10" t="s">
        <v>123</v>
      </c>
      <c r="E106" s="10" t="s">
        <v>59</v>
      </c>
      <c r="F106" s="10" t="s">
        <v>58</v>
      </c>
      <c r="G106" s="20">
        <v>0</v>
      </c>
      <c r="H106" s="20">
        <v>2499974.2400000002</v>
      </c>
      <c r="I106" s="20">
        <v>2499974.2400000002</v>
      </c>
      <c r="J106" s="5"/>
      <c r="K106" s="5"/>
      <c r="L106" s="5"/>
      <c r="M106" s="8" t="s">
        <v>17</v>
      </c>
      <c r="N106" s="7">
        <f>IF(G106&gt;0,I106/G106,0)</f>
        <v>0</v>
      </c>
      <c r="O106" s="7">
        <f>IF(H106&gt;0,I106/H106,0)</f>
        <v>1</v>
      </c>
      <c r="P106" s="6">
        <f>IF(J106=0,0,L106/J106)</f>
        <v>0</v>
      </c>
      <c r="Q106" s="6">
        <f>IF(L106=0,0,L106/K106)</f>
        <v>0</v>
      </c>
    </row>
    <row r="107" spans="1:17" x14ac:dyDescent="0.25">
      <c r="A107" s="10" t="s">
        <v>171</v>
      </c>
      <c r="B107" s="10" t="s">
        <v>172</v>
      </c>
      <c r="C107" s="10" t="s">
        <v>126</v>
      </c>
      <c r="D107" s="10" t="s">
        <v>123</v>
      </c>
      <c r="E107" s="10" t="s">
        <v>59</v>
      </c>
      <c r="F107" s="10" t="s">
        <v>58</v>
      </c>
      <c r="G107" s="20">
        <v>0</v>
      </c>
      <c r="H107" s="20">
        <v>1855283.93</v>
      </c>
      <c r="I107" s="20">
        <v>1855283.92</v>
      </c>
      <c r="J107" s="5"/>
      <c r="K107" s="5"/>
      <c r="L107" s="5"/>
      <c r="M107" s="8" t="s">
        <v>17</v>
      </c>
      <c r="N107" s="7">
        <f>IF(G107&gt;0,I107/G107,0)</f>
        <v>0</v>
      </c>
      <c r="O107" s="7">
        <f>IF(H107&gt;0,I107/H107,0)</f>
        <v>0.99999999460998945</v>
      </c>
      <c r="P107" s="6">
        <f>IF(J107=0,0,L107/J107)</f>
        <v>0</v>
      </c>
      <c r="Q107" s="6">
        <f>IF(L107=0,0,L107/K107)</f>
        <v>0</v>
      </c>
    </row>
    <row r="108" spans="1:17" x14ac:dyDescent="0.25">
      <c r="A108" s="10" t="s">
        <v>173</v>
      </c>
      <c r="B108" s="10" t="s">
        <v>174</v>
      </c>
      <c r="C108" s="10" t="s">
        <v>126</v>
      </c>
      <c r="D108" s="10" t="s">
        <v>123</v>
      </c>
      <c r="E108" s="10" t="s">
        <v>59</v>
      </c>
      <c r="F108" s="10" t="s">
        <v>58</v>
      </c>
      <c r="G108" s="20">
        <v>0</v>
      </c>
      <c r="H108" s="20">
        <v>3308265.49</v>
      </c>
      <c r="I108" s="20">
        <v>2864626.4</v>
      </c>
      <c r="J108" s="5"/>
      <c r="K108" s="5"/>
      <c r="L108" s="5"/>
      <c r="M108" s="8" t="s">
        <v>17</v>
      </c>
      <c r="N108" s="7">
        <f>IF(G108&gt;0,I108/G108,0)</f>
        <v>0</v>
      </c>
      <c r="O108" s="7">
        <f>IF(H108&gt;0,I108/H108,0)</f>
        <v>0.86589979209921264</v>
      </c>
      <c r="P108" s="6">
        <f>IF(J108=0,0,L108/J108)</f>
        <v>0</v>
      </c>
      <c r="Q108" s="6">
        <f>IF(L108=0,0,L108/K108)</f>
        <v>0</v>
      </c>
    </row>
    <row r="109" spans="1:17" x14ac:dyDescent="0.25">
      <c r="A109" s="10" t="s">
        <v>175</v>
      </c>
      <c r="B109" s="10" t="s">
        <v>176</v>
      </c>
      <c r="C109" s="10" t="s">
        <v>126</v>
      </c>
      <c r="D109" s="10" t="s">
        <v>123</v>
      </c>
      <c r="E109" s="10" t="s">
        <v>59</v>
      </c>
      <c r="F109" s="10" t="s">
        <v>58</v>
      </c>
      <c r="G109" s="20">
        <v>0</v>
      </c>
      <c r="H109" s="20">
        <v>3299997.87</v>
      </c>
      <c r="I109" s="20">
        <v>2085841.1</v>
      </c>
      <c r="J109" s="5"/>
      <c r="K109" s="5"/>
      <c r="L109" s="5"/>
      <c r="M109" s="8" t="s">
        <v>17</v>
      </c>
      <c r="N109" s="7">
        <f>IF(G109&gt;0,I109/G109,0)</f>
        <v>0</v>
      </c>
      <c r="O109" s="7">
        <f>IF(H109&gt;0,I109/H109,0)</f>
        <v>0.63207346858075397</v>
      </c>
      <c r="P109" s="6">
        <f>IF(J109=0,0,L109/J109)</f>
        <v>0</v>
      </c>
      <c r="Q109" s="6">
        <f>IF(L109=0,0,L109/K109)</f>
        <v>0</v>
      </c>
    </row>
    <row r="110" spans="1:17" x14ac:dyDescent="0.25">
      <c r="A110" s="10" t="s">
        <v>177</v>
      </c>
      <c r="B110" s="10" t="s">
        <v>178</v>
      </c>
      <c r="C110" s="10" t="s">
        <v>126</v>
      </c>
      <c r="D110" s="10" t="s">
        <v>123</v>
      </c>
      <c r="E110" s="10" t="s">
        <v>59</v>
      </c>
      <c r="F110" s="10" t="s">
        <v>58</v>
      </c>
      <c r="G110" s="20">
        <v>0</v>
      </c>
      <c r="H110" s="20">
        <v>2700000</v>
      </c>
      <c r="I110" s="20">
        <v>38913.120000000003</v>
      </c>
      <c r="J110" s="5"/>
      <c r="K110" s="5"/>
      <c r="L110" s="5"/>
      <c r="M110" s="8" t="s">
        <v>17</v>
      </c>
      <c r="N110" s="7">
        <f>IF(G110&gt;0,I110/G110,0)</f>
        <v>0</v>
      </c>
      <c r="O110" s="7">
        <f>IF(H110&gt;0,I110/H110,0)</f>
        <v>1.4412266666666668E-2</v>
      </c>
      <c r="P110" s="6">
        <f>IF(J110=0,0,L110/J110)</f>
        <v>0</v>
      </c>
      <c r="Q110" s="6">
        <f>IF(L110=0,0,L110/K110)</f>
        <v>0</v>
      </c>
    </row>
    <row r="111" spans="1:17" x14ac:dyDescent="0.25">
      <c r="A111" s="10" t="s">
        <v>179</v>
      </c>
      <c r="B111" s="10" t="s">
        <v>180</v>
      </c>
      <c r="C111" s="10" t="s">
        <v>126</v>
      </c>
      <c r="D111" s="10" t="s">
        <v>123</v>
      </c>
      <c r="E111" s="10" t="s">
        <v>59</v>
      </c>
      <c r="F111" s="10" t="s">
        <v>58</v>
      </c>
      <c r="G111" s="20">
        <v>0</v>
      </c>
      <c r="H111" s="20">
        <v>2390984.04</v>
      </c>
      <c r="I111" s="20">
        <v>356834.08</v>
      </c>
      <c r="J111" s="5"/>
      <c r="K111" s="5"/>
      <c r="L111" s="5"/>
      <c r="M111" s="8" t="s">
        <v>17</v>
      </c>
      <c r="N111" s="7">
        <f>IF(G111&gt;0,I111/G111,0)</f>
        <v>0</v>
      </c>
      <c r="O111" s="7">
        <f>IF(H111&gt;0,I111/H111,0)</f>
        <v>0.14924151480325232</v>
      </c>
      <c r="P111" s="6">
        <f>IF(J111=0,0,L111/J111)</f>
        <v>0</v>
      </c>
      <c r="Q111" s="6">
        <f>IF(L111=0,0,L111/K111)</f>
        <v>0</v>
      </c>
    </row>
    <row r="112" spans="1:17" x14ac:dyDescent="0.25">
      <c r="A112" s="10" t="s">
        <v>181</v>
      </c>
      <c r="B112" s="10" t="s">
        <v>182</v>
      </c>
      <c r="C112" s="10" t="s">
        <v>126</v>
      </c>
      <c r="D112" s="10" t="s">
        <v>123</v>
      </c>
      <c r="E112" s="10" t="s">
        <v>59</v>
      </c>
      <c r="F112" s="10" t="s">
        <v>58</v>
      </c>
      <c r="G112" s="20">
        <v>0</v>
      </c>
      <c r="H112" s="20">
        <v>1421093.15</v>
      </c>
      <c r="I112" s="20">
        <v>290901.24</v>
      </c>
      <c r="J112" s="5"/>
      <c r="K112" s="5"/>
      <c r="L112" s="5"/>
      <c r="M112" s="8" t="s">
        <v>17</v>
      </c>
      <c r="N112" s="7">
        <f>IF(G112&gt;0,I112/G112,0)</f>
        <v>0</v>
      </c>
      <c r="O112" s="7">
        <f>IF(H112&gt;0,I112/H112,0)</f>
        <v>0.204702443326815</v>
      </c>
      <c r="P112" s="6">
        <f>IF(J112=0,0,L112/J112)</f>
        <v>0</v>
      </c>
      <c r="Q112" s="6">
        <f>IF(L112=0,0,L112/K112)</f>
        <v>0</v>
      </c>
    </row>
    <row r="113" spans="1:17" x14ac:dyDescent="0.25">
      <c r="A113" s="10" t="s">
        <v>183</v>
      </c>
      <c r="B113" s="10" t="s">
        <v>184</v>
      </c>
      <c r="C113" s="10" t="s">
        <v>126</v>
      </c>
      <c r="D113" s="10" t="s">
        <v>123</v>
      </c>
      <c r="E113" s="10" t="s">
        <v>59</v>
      </c>
      <c r="F113" s="10" t="s">
        <v>58</v>
      </c>
      <c r="G113" s="20">
        <v>0</v>
      </c>
      <c r="H113" s="20">
        <v>1460000</v>
      </c>
      <c r="I113" s="20">
        <v>0</v>
      </c>
      <c r="J113" s="5"/>
      <c r="K113" s="5"/>
      <c r="L113" s="5"/>
      <c r="M113" s="8" t="s">
        <v>17</v>
      </c>
      <c r="N113" s="7">
        <f>IF(G113&gt;0,I113/G113,0)</f>
        <v>0</v>
      </c>
      <c r="O113" s="7">
        <f>IF(H113&gt;0,I113/H113,0)</f>
        <v>0</v>
      </c>
      <c r="P113" s="6">
        <f>IF(J113=0,0,L113/J113)</f>
        <v>0</v>
      </c>
      <c r="Q113" s="6">
        <f>IF(L113=0,0,L113/K113)</f>
        <v>0</v>
      </c>
    </row>
    <row r="114" spans="1:17" x14ac:dyDescent="0.25">
      <c r="A114" s="10" t="s">
        <v>185</v>
      </c>
      <c r="B114" s="10" t="s">
        <v>186</v>
      </c>
      <c r="C114" s="10" t="s">
        <v>126</v>
      </c>
      <c r="D114" s="10" t="s">
        <v>123</v>
      </c>
      <c r="E114" s="10" t="s">
        <v>59</v>
      </c>
      <c r="F114" s="10" t="s">
        <v>58</v>
      </c>
      <c r="G114" s="20">
        <v>0</v>
      </c>
      <c r="H114" s="20">
        <v>2999182.87</v>
      </c>
      <c r="I114" s="20">
        <v>2683802.73</v>
      </c>
      <c r="J114" s="5"/>
      <c r="K114" s="5"/>
      <c r="L114" s="5"/>
      <c r="M114" s="8" t="s">
        <v>17</v>
      </c>
      <c r="N114" s="7">
        <f>IF(G114&gt;0,I114/G114,0)</f>
        <v>0</v>
      </c>
      <c r="O114" s="7">
        <f>IF(H114&gt;0,I114/H114,0)</f>
        <v>0.89484464480153547</v>
      </c>
      <c r="P114" s="6">
        <f>IF(J114=0,0,L114/J114)</f>
        <v>0</v>
      </c>
      <c r="Q114" s="6">
        <f>IF(L114=0,0,L114/K114)</f>
        <v>0</v>
      </c>
    </row>
    <row r="115" spans="1:17" x14ac:dyDescent="0.25">
      <c r="A115" s="10" t="s">
        <v>187</v>
      </c>
      <c r="B115" s="10" t="s">
        <v>188</v>
      </c>
      <c r="C115" s="10" t="s">
        <v>126</v>
      </c>
      <c r="D115" s="10" t="s">
        <v>123</v>
      </c>
      <c r="E115" s="10" t="s">
        <v>59</v>
      </c>
      <c r="F115" s="10" t="s">
        <v>58</v>
      </c>
      <c r="G115" s="20">
        <v>0</v>
      </c>
      <c r="H115" s="20">
        <v>4388260.38</v>
      </c>
      <c r="I115" s="20">
        <v>3937635.71</v>
      </c>
      <c r="J115" s="5"/>
      <c r="K115" s="5"/>
      <c r="L115" s="5"/>
      <c r="M115" s="8" t="s">
        <v>17</v>
      </c>
      <c r="N115" s="7">
        <f>IF(G115&gt;0,I115/G115,0)</f>
        <v>0</v>
      </c>
      <c r="O115" s="7">
        <f>IF(H115&gt;0,I115/H115,0)</f>
        <v>0.89731131906990447</v>
      </c>
      <c r="P115" s="6">
        <f>IF(J115=0,0,L115/J115)</f>
        <v>0</v>
      </c>
      <c r="Q115" s="6">
        <f>IF(L115=0,0,L115/K115)</f>
        <v>0</v>
      </c>
    </row>
    <row r="116" spans="1:17" x14ac:dyDescent="0.25">
      <c r="A116" s="10" t="s">
        <v>189</v>
      </c>
      <c r="B116" s="10" t="s">
        <v>190</v>
      </c>
      <c r="C116" s="10" t="s">
        <v>126</v>
      </c>
      <c r="D116" s="10" t="s">
        <v>123</v>
      </c>
      <c r="E116" s="10" t="s">
        <v>59</v>
      </c>
      <c r="F116" s="10" t="s">
        <v>58</v>
      </c>
      <c r="G116" s="20">
        <v>0</v>
      </c>
      <c r="H116" s="20">
        <v>4036856.98</v>
      </c>
      <c r="I116" s="20">
        <v>3771333.91</v>
      </c>
      <c r="J116" s="5"/>
      <c r="K116" s="5"/>
      <c r="L116" s="5"/>
      <c r="M116" s="8" t="s">
        <v>17</v>
      </c>
      <c r="N116" s="7">
        <f>IF(G116&gt;0,I116/G116,0)</f>
        <v>0</v>
      </c>
      <c r="O116" s="7">
        <f>IF(H116&gt;0,I116/H116,0)</f>
        <v>0.93422529673072541</v>
      </c>
      <c r="P116" s="6">
        <f>IF(J116=0,0,L116/J116)</f>
        <v>0</v>
      </c>
      <c r="Q116" s="6">
        <f>IF(L116=0,0,L116/K116)</f>
        <v>0</v>
      </c>
    </row>
    <row r="117" spans="1:17" x14ac:dyDescent="0.25">
      <c r="A117" s="10" t="s">
        <v>191</v>
      </c>
      <c r="B117" s="10" t="s">
        <v>192</v>
      </c>
      <c r="C117" s="10" t="s">
        <v>126</v>
      </c>
      <c r="D117" s="10" t="s">
        <v>123</v>
      </c>
      <c r="E117" s="10" t="s">
        <v>59</v>
      </c>
      <c r="F117" s="10" t="s">
        <v>58</v>
      </c>
      <c r="G117" s="20">
        <v>0</v>
      </c>
      <c r="H117" s="20">
        <v>4601725.33</v>
      </c>
      <c r="I117" s="20">
        <v>4036053.28</v>
      </c>
      <c r="J117" s="5"/>
      <c r="K117" s="5"/>
      <c r="L117" s="5"/>
      <c r="M117" s="8" t="s">
        <v>17</v>
      </c>
      <c r="N117" s="7">
        <f>IF(G117&gt;0,I117/G117,0)</f>
        <v>0</v>
      </c>
      <c r="O117" s="7">
        <f>IF(H117&gt;0,I117/H117,0)</f>
        <v>0.87707392131550788</v>
      </c>
      <c r="P117" s="6">
        <f>IF(J117=0,0,L117/J117)</f>
        <v>0</v>
      </c>
      <c r="Q117" s="6">
        <f>IF(L117=0,0,L117/K117)</f>
        <v>0</v>
      </c>
    </row>
    <row r="118" spans="1:17" x14ac:dyDescent="0.25">
      <c r="A118" s="10" t="s">
        <v>193</v>
      </c>
      <c r="B118" s="10" t="s">
        <v>194</v>
      </c>
      <c r="C118" s="10" t="s">
        <v>126</v>
      </c>
      <c r="D118" s="10" t="s">
        <v>123</v>
      </c>
      <c r="E118" s="10" t="s">
        <v>59</v>
      </c>
      <c r="F118" s="10" t="s">
        <v>58</v>
      </c>
      <c r="G118" s="20">
        <v>0</v>
      </c>
      <c r="H118" s="20">
        <v>2250000</v>
      </c>
      <c r="I118" s="20">
        <v>0</v>
      </c>
      <c r="J118" s="5"/>
      <c r="K118" s="5"/>
      <c r="L118" s="5"/>
      <c r="M118" s="8" t="s">
        <v>17</v>
      </c>
      <c r="N118" s="7">
        <f>IF(G118&gt;0,I118/G118,0)</f>
        <v>0</v>
      </c>
      <c r="O118" s="7">
        <f>IF(H118&gt;0,I118/H118,0)</f>
        <v>0</v>
      </c>
      <c r="P118" s="6">
        <f>IF(J118=0,0,L118/J118)</f>
        <v>0</v>
      </c>
      <c r="Q118" s="6">
        <f>IF(L118=0,0,L118/K118)</f>
        <v>0</v>
      </c>
    </row>
    <row r="119" spans="1:17" x14ac:dyDescent="0.25">
      <c r="A119" s="10" t="s">
        <v>195</v>
      </c>
      <c r="B119" s="10" t="s">
        <v>196</v>
      </c>
      <c r="C119" s="10" t="s">
        <v>126</v>
      </c>
      <c r="D119" s="10" t="s">
        <v>123</v>
      </c>
      <c r="E119" s="10" t="s">
        <v>59</v>
      </c>
      <c r="F119" s="10" t="s">
        <v>58</v>
      </c>
      <c r="G119" s="20">
        <v>0</v>
      </c>
      <c r="H119" s="20">
        <v>3568549.35</v>
      </c>
      <c r="I119" s="20">
        <v>0</v>
      </c>
      <c r="J119" s="5"/>
      <c r="K119" s="5"/>
      <c r="L119" s="5"/>
      <c r="M119" s="8" t="s">
        <v>17</v>
      </c>
      <c r="N119" s="7">
        <f>IF(G119&gt;0,I119/G119,0)</f>
        <v>0</v>
      </c>
      <c r="O119" s="7">
        <f>IF(H119&gt;0,I119/H119,0)</f>
        <v>0</v>
      </c>
      <c r="P119" s="6">
        <f>IF(J119=0,0,L119/J119)</f>
        <v>0</v>
      </c>
      <c r="Q119" s="6">
        <f>IF(L119=0,0,L119/K119)</f>
        <v>0</v>
      </c>
    </row>
    <row r="120" spans="1:17" x14ac:dyDescent="0.25">
      <c r="A120" s="10" t="s">
        <v>197</v>
      </c>
      <c r="B120" s="10" t="s">
        <v>198</v>
      </c>
      <c r="C120" s="10" t="s">
        <v>126</v>
      </c>
      <c r="D120" s="10" t="s">
        <v>123</v>
      </c>
      <c r="E120" s="10" t="s">
        <v>59</v>
      </c>
      <c r="F120" s="10" t="s">
        <v>58</v>
      </c>
      <c r="G120" s="20">
        <v>0</v>
      </c>
      <c r="H120" s="20">
        <v>4297576.3899999997</v>
      </c>
      <c r="I120" s="20">
        <v>1061365.32</v>
      </c>
      <c r="J120" s="5"/>
      <c r="K120" s="5"/>
      <c r="L120" s="5"/>
      <c r="M120" s="8" t="s">
        <v>17</v>
      </c>
      <c r="N120" s="7">
        <f>IF(G120&gt;0,I120/G120,0)</f>
        <v>0</v>
      </c>
      <c r="O120" s="7">
        <f>IF(H120&gt;0,I120/H120,0)</f>
        <v>0.24696834301065212</v>
      </c>
      <c r="P120" s="6">
        <f>IF(J120=0,0,L120/J120)</f>
        <v>0</v>
      </c>
      <c r="Q120" s="6">
        <f>IF(L120=0,0,L120/K120)</f>
        <v>0</v>
      </c>
    </row>
    <row r="121" spans="1:17" x14ac:dyDescent="0.25">
      <c r="A121" s="10" t="s">
        <v>199</v>
      </c>
      <c r="B121" s="10" t="s">
        <v>200</v>
      </c>
      <c r="C121" s="10" t="s">
        <v>126</v>
      </c>
      <c r="D121" s="10" t="s">
        <v>123</v>
      </c>
      <c r="E121" s="10" t="s">
        <v>59</v>
      </c>
      <c r="F121" s="10" t="s">
        <v>58</v>
      </c>
      <c r="G121" s="20">
        <v>0</v>
      </c>
      <c r="H121" s="20">
        <v>3100000</v>
      </c>
      <c r="I121" s="20">
        <v>0</v>
      </c>
      <c r="J121" s="5"/>
      <c r="K121" s="5"/>
      <c r="L121" s="5"/>
      <c r="M121" s="8" t="s">
        <v>17</v>
      </c>
      <c r="N121" s="7">
        <f>IF(G121&gt;0,I121/G121,0)</f>
        <v>0</v>
      </c>
      <c r="O121" s="7">
        <f>IF(H121&gt;0,I121/H121,0)</f>
        <v>0</v>
      </c>
      <c r="P121" s="6">
        <f>IF(J121=0,0,L121/J121)</f>
        <v>0</v>
      </c>
      <c r="Q121" s="6">
        <f>IF(L121=0,0,L121/K121)</f>
        <v>0</v>
      </c>
    </row>
    <row r="122" spans="1:17" x14ac:dyDescent="0.25">
      <c r="A122" s="10" t="s">
        <v>201</v>
      </c>
      <c r="B122" s="10" t="s">
        <v>202</v>
      </c>
      <c r="C122" s="10" t="s">
        <v>126</v>
      </c>
      <c r="D122" s="10" t="s">
        <v>123</v>
      </c>
      <c r="E122" s="10" t="s">
        <v>59</v>
      </c>
      <c r="F122" s="10" t="s">
        <v>58</v>
      </c>
      <c r="G122" s="20">
        <v>0</v>
      </c>
      <c r="H122" s="20">
        <v>3800000</v>
      </c>
      <c r="I122" s="20">
        <v>0</v>
      </c>
      <c r="J122" s="5"/>
      <c r="K122" s="5"/>
      <c r="L122" s="5"/>
      <c r="M122" s="8" t="s">
        <v>17</v>
      </c>
      <c r="N122" s="7">
        <f>IF(G122&gt;0,I122/G122,0)</f>
        <v>0</v>
      </c>
      <c r="O122" s="7">
        <f>IF(H122&gt;0,I122/H122,0)</f>
        <v>0</v>
      </c>
      <c r="P122" s="6">
        <f>IF(J122=0,0,L122/J122)</f>
        <v>0</v>
      </c>
      <c r="Q122" s="6">
        <f>IF(L122=0,0,L122/K122)</f>
        <v>0</v>
      </c>
    </row>
    <row r="123" spans="1:17" x14ac:dyDescent="0.25">
      <c r="A123" s="10" t="s">
        <v>203</v>
      </c>
      <c r="B123" s="10" t="s">
        <v>204</v>
      </c>
      <c r="C123" s="10" t="s">
        <v>126</v>
      </c>
      <c r="D123" s="10" t="s">
        <v>123</v>
      </c>
      <c r="E123" s="10" t="s">
        <v>59</v>
      </c>
      <c r="F123" s="10" t="s">
        <v>58</v>
      </c>
      <c r="G123" s="20">
        <v>0</v>
      </c>
      <c r="H123" s="20">
        <v>1500000</v>
      </c>
      <c r="I123" s="20">
        <v>0</v>
      </c>
      <c r="J123" s="5"/>
      <c r="K123" s="5"/>
      <c r="L123" s="5"/>
      <c r="M123" s="8" t="s">
        <v>17</v>
      </c>
      <c r="N123" s="7">
        <f>IF(G123&gt;0,I123/G123,0)</f>
        <v>0</v>
      </c>
      <c r="O123" s="7">
        <f>IF(H123&gt;0,I123/H123,0)</f>
        <v>0</v>
      </c>
      <c r="P123" s="6">
        <f>IF(J123=0,0,L123/J123)</f>
        <v>0</v>
      </c>
      <c r="Q123" s="6">
        <f>IF(L123=0,0,L123/K123)</f>
        <v>0</v>
      </c>
    </row>
    <row r="124" spans="1:17" x14ac:dyDescent="0.25">
      <c r="A124" s="10" t="s">
        <v>205</v>
      </c>
      <c r="B124" s="10" t="s">
        <v>206</v>
      </c>
      <c r="C124" s="10" t="s">
        <v>126</v>
      </c>
      <c r="D124" s="10" t="s">
        <v>123</v>
      </c>
      <c r="E124" s="10" t="s">
        <v>59</v>
      </c>
      <c r="F124" s="10" t="s">
        <v>58</v>
      </c>
      <c r="G124" s="20">
        <v>0</v>
      </c>
      <c r="H124" s="20">
        <v>4468206.8099999996</v>
      </c>
      <c r="I124" s="20">
        <v>0</v>
      </c>
      <c r="J124" s="5"/>
      <c r="K124" s="5"/>
      <c r="L124" s="5"/>
      <c r="M124" s="8" t="s">
        <v>17</v>
      </c>
      <c r="N124" s="7">
        <f>IF(G124&gt;0,I124/G124,0)</f>
        <v>0</v>
      </c>
      <c r="O124" s="7">
        <f>IF(H124&gt;0,I124/H124,0)</f>
        <v>0</v>
      </c>
      <c r="P124" s="6">
        <f>IF(J124=0,0,L124/J124)</f>
        <v>0</v>
      </c>
      <c r="Q124" s="6">
        <f>IF(L124=0,0,L124/K124)</f>
        <v>0</v>
      </c>
    </row>
    <row r="125" spans="1:17" x14ac:dyDescent="0.25">
      <c r="A125" s="10" t="s">
        <v>207</v>
      </c>
      <c r="B125" s="10" t="s">
        <v>208</v>
      </c>
      <c r="C125" s="10" t="s">
        <v>126</v>
      </c>
      <c r="D125" s="10" t="s">
        <v>123</v>
      </c>
      <c r="E125" s="10" t="s">
        <v>59</v>
      </c>
      <c r="F125" s="10" t="s">
        <v>58</v>
      </c>
      <c r="G125" s="20">
        <v>0</v>
      </c>
      <c r="H125" s="20">
        <v>3200085.25</v>
      </c>
      <c r="I125" s="20">
        <v>0</v>
      </c>
      <c r="J125" s="5"/>
      <c r="K125" s="5"/>
      <c r="L125" s="5"/>
      <c r="M125" s="8" t="s">
        <v>17</v>
      </c>
      <c r="N125" s="7">
        <f>IF(G125&gt;0,I125/G125,0)</f>
        <v>0</v>
      </c>
      <c r="O125" s="7">
        <f>IF(H125&gt;0,I125/H125,0)</f>
        <v>0</v>
      </c>
      <c r="P125" s="6">
        <f>IF(J125=0,0,L125/J125)</f>
        <v>0</v>
      </c>
      <c r="Q125" s="6">
        <f>IF(L125=0,0,L125/K125)</f>
        <v>0</v>
      </c>
    </row>
    <row r="126" spans="1:17" x14ac:dyDescent="0.25">
      <c r="A126" s="10" t="s">
        <v>209</v>
      </c>
      <c r="B126" s="10" t="s">
        <v>210</v>
      </c>
      <c r="C126" s="10" t="s">
        <v>126</v>
      </c>
      <c r="D126" s="10" t="s">
        <v>123</v>
      </c>
      <c r="E126" s="10" t="s">
        <v>59</v>
      </c>
      <c r="F126" s="10" t="s">
        <v>58</v>
      </c>
      <c r="G126" s="20">
        <v>0</v>
      </c>
      <c r="H126" s="20">
        <v>13904.31</v>
      </c>
      <c r="I126" s="20">
        <v>0</v>
      </c>
      <c r="J126" s="5"/>
      <c r="K126" s="5"/>
      <c r="L126" s="5"/>
      <c r="M126" s="8" t="s">
        <v>17</v>
      </c>
      <c r="N126" s="7">
        <f>IF(G126&gt;0,I126/G126,0)</f>
        <v>0</v>
      </c>
      <c r="O126" s="7">
        <f>IF(H126&gt;0,I126/H126,0)</f>
        <v>0</v>
      </c>
      <c r="P126" s="6">
        <f>IF(J126=0,0,L126/J126)</f>
        <v>0</v>
      </c>
      <c r="Q126" s="6">
        <f>IF(L126=0,0,L126/K126)</f>
        <v>0</v>
      </c>
    </row>
    <row r="127" spans="1:17" x14ac:dyDescent="0.25">
      <c r="A127" s="10" t="s">
        <v>211</v>
      </c>
      <c r="B127" s="10" t="s">
        <v>212</v>
      </c>
      <c r="C127" s="10" t="s">
        <v>126</v>
      </c>
      <c r="D127" s="10" t="s">
        <v>123</v>
      </c>
      <c r="E127" s="10" t="s">
        <v>59</v>
      </c>
      <c r="F127" s="10" t="s">
        <v>58</v>
      </c>
      <c r="G127" s="20">
        <v>0</v>
      </c>
      <c r="H127" s="20">
        <v>26500530.23</v>
      </c>
      <c r="I127" s="20">
        <v>25992072.18</v>
      </c>
      <c r="J127" s="5"/>
      <c r="K127" s="5"/>
      <c r="L127" s="5"/>
      <c r="M127" s="8" t="s">
        <v>17</v>
      </c>
      <c r="N127" s="7">
        <f>IF(G127&gt;0,I127/G127,0)</f>
        <v>0</v>
      </c>
      <c r="O127" s="7">
        <f>IF(H127&gt;0,I127/H127,0)</f>
        <v>0.9808132876743576</v>
      </c>
      <c r="P127" s="6">
        <f>IF(J127=0,0,L127/J127)</f>
        <v>0</v>
      </c>
      <c r="Q127" s="6">
        <f>IF(L127=0,0,L127/K127)</f>
        <v>0</v>
      </c>
    </row>
    <row r="128" spans="1:17" x14ac:dyDescent="0.25">
      <c r="A128" s="10" t="s">
        <v>213</v>
      </c>
      <c r="B128" s="10" t="s">
        <v>214</v>
      </c>
      <c r="C128" s="10" t="s">
        <v>126</v>
      </c>
      <c r="D128" s="10" t="s">
        <v>123</v>
      </c>
      <c r="E128" s="10" t="s">
        <v>59</v>
      </c>
      <c r="F128" s="10" t="s">
        <v>58</v>
      </c>
      <c r="G128" s="20">
        <v>0</v>
      </c>
      <c r="H128" s="20">
        <v>9037657.1799999997</v>
      </c>
      <c r="I128" s="20">
        <v>9037493.0700000003</v>
      </c>
      <c r="J128" s="5"/>
      <c r="K128" s="5"/>
      <c r="L128" s="5"/>
      <c r="M128" s="8" t="s">
        <v>17</v>
      </c>
      <c r="N128" s="7">
        <f>IF(G128&gt;0,I128/G128,0)</f>
        <v>0</v>
      </c>
      <c r="O128" s="7">
        <f>IF(H128&gt;0,I128/H128,0)</f>
        <v>0.99998184153296243</v>
      </c>
      <c r="P128" s="6">
        <f>IF(J128=0,0,L128/J128)</f>
        <v>0</v>
      </c>
      <c r="Q128" s="6">
        <f>IF(L128=0,0,L128/K128)</f>
        <v>0</v>
      </c>
    </row>
    <row r="129" spans="1:17" x14ac:dyDescent="0.25">
      <c r="A129" s="10" t="s">
        <v>215</v>
      </c>
      <c r="B129" s="10" t="s">
        <v>216</v>
      </c>
      <c r="C129" s="10" t="s">
        <v>126</v>
      </c>
      <c r="D129" s="10" t="s">
        <v>123</v>
      </c>
      <c r="E129" s="10" t="s">
        <v>59</v>
      </c>
      <c r="F129" s="10" t="s">
        <v>58</v>
      </c>
      <c r="G129" s="20">
        <v>0</v>
      </c>
      <c r="H129" s="20">
        <v>3320169.24</v>
      </c>
      <c r="I129" s="20">
        <v>3320169.24</v>
      </c>
      <c r="J129" s="5"/>
      <c r="K129" s="5"/>
      <c r="L129" s="5"/>
      <c r="M129" s="8" t="s">
        <v>17</v>
      </c>
      <c r="N129" s="7">
        <f>IF(G129&gt;0,I129/G129,0)</f>
        <v>0</v>
      </c>
      <c r="O129" s="7">
        <f>IF(H129&gt;0,I129/H129,0)</f>
        <v>1</v>
      </c>
      <c r="P129" s="6">
        <f>IF(J129=0,0,L129/J129)</f>
        <v>0</v>
      </c>
      <c r="Q129" s="6">
        <f>IF(L129=0,0,L129/K129)</f>
        <v>0</v>
      </c>
    </row>
    <row r="130" spans="1:17" x14ac:dyDescent="0.25">
      <c r="A130" s="10" t="s">
        <v>217</v>
      </c>
      <c r="B130" s="10" t="s">
        <v>218</v>
      </c>
      <c r="C130" s="10" t="s">
        <v>126</v>
      </c>
      <c r="D130" s="10" t="s">
        <v>123</v>
      </c>
      <c r="E130" s="10" t="s">
        <v>59</v>
      </c>
      <c r="F130" s="10" t="s">
        <v>58</v>
      </c>
      <c r="G130" s="20">
        <v>0</v>
      </c>
      <c r="H130" s="20">
        <v>88532.07</v>
      </c>
      <c r="I130" s="20">
        <v>0</v>
      </c>
      <c r="J130" s="5"/>
      <c r="K130" s="5"/>
      <c r="L130" s="5"/>
      <c r="M130" s="8" t="s">
        <v>17</v>
      </c>
      <c r="N130" s="7">
        <f>IF(G130&gt;0,I130/G130,0)</f>
        <v>0</v>
      </c>
      <c r="O130" s="7">
        <f>IF(H130&gt;0,I130/H130,0)</f>
        <v>0</v>
      </c>
      <c r="P130" s="6">
        <f>IF(J130=0,0,L130/J130)</f>
        <v>0</v>
      </c>
      <c r="Q130" s="6">
        <f>IF(L130=0,0,L130/K130)</f>
        <v>0</v>
      </c>
    </row>
    <row r="131" spans="1:17" x14ac:dyDescent="0.25">
      <c r="A131" s="10" t="s">
        <v>219</v>
      </c>
      <c r="B131" s="10" t="s">
        <v>220</v>
      </c>
      <c r="C131" s="10" t="s">
        <v>126</v>
      </c>
      <c r="D131" s="10" t="s">
        <v>123</v>
      </c>
      <c r="E131" s="10" t="s">
        <v>59</v>
      </c>
      <c r="F131" s="10" t="s">
        <v>58</v>
      </c>
      <c r="G131" s="20">
        <v>0</v>
      </c>
      <c r="H131" s="20">
        <v>289899.37</v>
      </c>
      <c r="I131" s="20">
        <v>281254.62</v>
      </c>
      <c r="J131" s="5"/>
      <c r="K131" s="5"/>
      <c r="L131" s="5"/>
      <c r="M131" s="8" t="s">
        <v>17</v>
      </c>
      <c r="N131" s="7">
        <f>IF(G131&gt;0,I131/G131,0)</f>
        <v>0</v>
      </c>
      <c r="O131" s="7">
        <f>IF(H131&gt;0,I131/H131,0)</f>
        <v>0.97018016976028609</v>
      </c>
      <c r="P131" s="6">
        <f>IF(J131=0,0,L131/J131)</f>
        <v>0</v>
      </c>
      <c r="Q131" s="6">
        <f>IF(L131=0,0,L131/K131)</f>
        <v>0</v>
      </c>
    </row>
    <row r="132" spans="1:17" x14ac:dyDescent="0.25">
      <c r="A132" s="10" t="s">
        <v>221</v>
      </c>
      <c r="B132" s="10" t="s">
        <v>222</v>
      </c>
      <c r="C132" s="10" t="s">
        <v>126</v>
      </c>
      <c r="D132" s="10" t="s">
        <v>123</v>
      </c>
      <c r="E132" s="10" t="s">
        <v>59</v>
      </c>
      <c r="F132" s="10" t="s">
        <v>58</v>
      </c>
      <c r="G132" s="20">
        <v>0</v>
      </c>
      <c r="H132" s="20">
        <v>1092106.81</v>
      </c>
      <c r="I132" s="20">
        <v>1082126.17</v>
      </c>
      <c r="J132" s="5"/>
      <c r="K132" s="5"/>
      <c r="L132" s="5"/>
      <c r="M132" s="8" t="s">
        <v>17</v>
      </c>
      <c r="N132" s="7">
        <f>IF(G132&gt;0,I132/G132,0)</f>
        <v>0</v>
      </c>
      <c r="O132" s="7">
        <f>IF(H132&gt;0,I132/H132,0)</f>
        <v>0.99086111366707796</v>
      </c>
      <c r="P132" s="6">
        <f>IF(J132=0,0,L132/J132)</f>
        <v>0</v>
      </c>
      <c r="Q132" s="6">
        <f>IF(L132=0,0,L132/K132)</f>
        <v>0</v>
      </c>
    </row>
    <row r="133" spans="1:17" x14ac:dyDescent="0.25">
      <c r="A133" s="10" t="s">
        <v>223</v>
      </c>
      <c r="B133" s="10" t="s">
        <v>224</v>
      </c>
      <c r="C133" s="10" t="s">
        <v>126</v>
      </c>
      <c r="D133" s="10" t="s">
        <v>123</v>
      </c>
      <c r="E133" s="10" t="s">
        <v>59</v>
      </c>
      <c r="F133" s="10" t="s">
        <v>58</v>
      </c>
      <c r="G133" s="20">
        <v>0</v>
      </c>
      <c r="H133" s="20">
        <v>62952.81</v>
      </c>
      <c r="I133" s="20">
        <v>62952.81</v>
      </c>
      <c r="J133" s="5"/>
      <c r="K133" s="5"/>
      <c r="L133" s="5"/>
      <c r="M133" s="8" t="s">
        <v>17</v>
      </c>
      <c r="N133" s="7">
        <f>IF(G133&gt;0,I133/G133,0)</f>
        <v>0</v>
      </c>
      <c r="O133" s="7">
        <f>IF(H133&gt;0,I133/H133,0)</f>
        <v>1</v>
      </c>
      <c r="P133" s="6">
        <f>IF(J133=0,0,L133/J133)</f>
        <v>0</v>
      </c>
      <c r="Q133" s="6">
        <f>IF(L133=0,0,L133/K133)</f>
        <v>0</v>
      </c>
    </row>
    <row r="134" spans="1:17" x14ac:dyDescent="0.25">
      <c r="A134" s="10" t="s">
        <v>225</v>
      </c>
      <c r="B134" s="10" t="s">
        <v>226</v>
      </c>
      <c r="C134" s="10" t="s">
        <v>126</v>
      </c>
      <c r="D134" s="10" t="s">
        <v>123</v>
      </c>
      <c r="E134" s="10" t="s">
        <v>59</v>
      </c>
      <c r="F134" s="10" t="s">
        <v>58</v>
      </c>
      <c r="G134" s="20">
        <v>0</v>
      </c>
      <c r="H134" s="20">
        <v>236970.46</v>
      </c>
      <c r="I134" s="20">
        <v>236967.4</v>
      </c>
      <c r="J134" s="5"/>
      <c r="K134" s="5"/>
      <c r="L134" s="5"/>
      <c r="M134" s="8" t="s">
        <v>17</v>
      </c>
      <c r="N134" s="7">
        <f>IF(G134&gt;0,I134/G134,0)</f>
        <v>0</v>
      </c>
      <c r="O134" s="7">
        <f>IF(H134&gt;0,I134/H134,0)</f>
        <v>0.9999870869981009</v>
      </c>
      <c r="P134" s="6">
        <f>IF(J134=0,0,L134/J134)</f>
        <v>0</v>
      </c>
      <c r="Q134" s="6">
        <f>IF(L134=0,0,L134/K134)</f>
        <v>0</v>
      </c>
    </row>
    <row r="135" spans="1:17" x14ac:dyDescent="0.25">
      <c r="A135" s="10" t="s">
        <v>227</v>
      </c>
      <c r="B135" s="10" t="s">
        <v>228</v>
      </c>
      <c r="C135" s="10" t="s">
        <v>126</v>
      </c>
      <c r="D135" s="10" t="s">
        <v>123</v>
      </c>
      <c r="E135" s="10" t="s">
        <v>59</v>
      </c>
      <c r="F135" s="10" t="s">
        <v>58</v>
      </c>
      <c r="G135" s="20">
        <v>0</v>
      </c>
      <c r="H135" s="20">
        <v>619091.19999999995</v>
      </c>
      <c r="I135" s="20">
        <v>550363.04</v>
      </c>
      <c r="J135" s="5"/>
      <c r="K135" s="5"/>
      <c r="L135" s="5"/>
      <c r="M135" s="8" t="s">
        <v>17</v>
      </c>
      <c r="N135" s="7">
        <f>IF(G135&gt;0,I135/G135,0)</f>
        <v>0</v>
      </c>
      <c r="O135" s="7">
        <f>IF(H135&gt;0,I135/H135,0)</f>
        <v>0.88898540311992813</v>
      </c>
      <c r="P135" s="6">
        <f>IF(J135=0,0,L135/J135)</f>
        <v>0</v>
      </c>
      <c r="Q135" s="6">
        <f>IF(L135=0,0,L135/K135)</f>
        <v>0</v>
      </c>
    </row>
    <row r="136" spans="1:17" x14ac:dyDescent="0.25">
      <c r="A136" s="10" t="s">
        <v>229</v>
      </c>
      <c r="B136" s="10" t="s">
        <v>230</v>
      </c>
      <c r="C136" s="10" t="s">
        <v>126</v>
      </c>
      <c r="D136" s="10" t="s">
        <v>123</v>
      </c>
      <c r="E136" s="10" t="s">
        <v>59</v>
      </c>
      <c r="F136" s="10" t="s">
        <v>58</v>
      </c>
      <c r="G136" s="20">
        <v>0</v>
      </c>
      <c r="H136" s="20">
        <v>821021.96</v>
      </c>
      <c r="I136" s="20">
        <v>821021.95</v>
      </c>
      <c r="J136" s="5"/>
      <c r="K136" s="5"/>
      <c r="L136" s="5"/>
      <c r="M136" s="8" t="s">
        <v>17</v>
      </c>
      <c r="N136" s="7">
        <f>IF(G136&gt;0,I136/G136,0)</f>
        <v>0</v>
      </c>
      <c r="O136" s="7">
        <f>IF(H136&gt;0,I136/H136,0)</f>
        <v>0.99999998782005783</v>
      </c>
      <c r="P136" s="6">
        <f>IF(J136=0,0,L136/J136)</f>
        <v>0</v>
      </c>
      <c r="Q136" s="6">
        <f>IF(L136=0,0,L136/K136)</f>
        <v>0</v>
      </c>
    </row>
    <row r="137" spans="1:17" x14ac:dyDescent="0.25">
      <c r="A137" s="10" t="s">
        <v>231</v>
      </c>
      <c r="B137" s="10" t="s">
        <v>232</v>
      </c>
      <c r="C137" s="10" t="s">
        <v>126</v>
      </c>
      <c r="D137" s="10" t="s">
        <v>123</v>
      </c>
      <c r="E137" s="10" t="s">
        <v>59</v>
      </c>
      <c r="F137" s="10" t="s">
        <v>58</v>
      </c>
      <c r="G137" s="20">
        <v>0</v>
      </c>
      <c r="H137" s="20">
        <v>6508963.4400000004</v>
      </c>
      <c r="I137" s="20">
        <v>5942947.4699999997</v>
      </c>
      <c r="J137" s="5"/>
      <c r="K137" s="5"/>
      <c r="L137" s="5"/>
      <c r="M137" s="8" t="s">
        <v>17</v>
      </c>
      <c r="N137" s="7">
        <f>IF(G137&gt;0,I137/G137,0)</f>
        <v>0</v>
      </c>
      <c r="O137" s="7">
        <f>IF(H137&gt;0,I137/H137,0)</f>
        <v>0.91304053629774262</v>
      </c>
      <c r="P137" s="6">
        <f>IF(J137=0,0,L137/J137)</f>
        <v>0</v>
      </c>
      <c r="Q137" s="6">
        <f>IF(L137=0,0,L137/K137)</f>
        <v>0</v>
      </c>
    </row>
    <row r="138" spans="1:17" x14ac:dyDescent="0.25">
      <c r="A138" s="10" t="s">
        <v>233</v>
      </c>
      <c r="B138" s="10" t="s">
        <v>234</v>
      </c>
      <c r="C138" s="10" t="s">
        <v>126</v>
      </c>
      <c r="D138" s="10" t="s">
        <v>123</v>
      </c>
      <c r="E138" s="10" t="s">
        <v>59</v>
      </c>
      <c r="F138" s="10" t="s">
        <v>58</v>
      </c>
      <c r="G138" s="20">
        <v>0</v>
      </c>
      <c r="H138" s="20">
        <v>3199997.43</v>
      </c>
      <c r="I138" s="20">
        <v>3199997.43</v>
      </c>
      <c r="J138" s="5"/>
      <c r="K138" s="5"/>
      <c r="L138" s="5"/>
      <c r="M138" s="8" t="s">
        <v>17</v>
      </c>
      <c r="N138" s="7">
        <f>IF(G138&gt;0,I138/G138,0)</f>
        <v>0</v>
      </c>
      <c r="O138" s="7">
        <f>IF(H138&gt;0,I138/H138,0)</f>
        <v>1</v>
      </c>
      <c r="P138" s="6">
        <f>IF(J138=0,0,L138/J138)</f>
        <v>0</v>
      </c>
      <c r="Q138" s="6">
        <f>IF(L138=0,0,L138/K138)</f>
        <v>0</v>
      </c>
    </row>
    <row r="139" spans="1:17" x14ac:dyDescent="0.25">
      <c r="A139" s="10" t="s">
        <v>235</v>
      </c>
      <c r="B139" s="10" t="s">
        <v>236</v>
      </c>
      <c r="C139" s="10" t="s">
        <v>126</v>
      </c>
      <c r="D139" s="10" t="s">
        <v>123</v>
      </c>
      <c r="E139" s="10" t="s">
        <v>59</v>
      </c>
      <c r="F139" s="10" t="s">
        <v>58</v>
      </c>
      <c r="G139" s="20">
        <v>0</v>
      </c>
      <c r="H139" s="20">
        <v>926403.16</v>
      </c>
      <c r="I139" s="20">
        <v>419106.4</v>
      </c>
      <c r="J139" s="5"/>
      <c r="K139" s="5"/>
      <c r="L139" s="5"/>
      <c r="M139" s="8" t="s">
        <v>17</v>
      </c>
      <c r="N139" s="7">
        <f>IF(G139&gt;0,I139/G139,0)</f>
        <v>0</v>
      </c>
      <c r="O139" s="7">
        <f>IF(H139&gt;0,I139/H139,0)</f>
        <v>0.45240173835331049</v>
      </c>
      <c r="P139" s="6">
        <f>IF(J139=0,0,L139/J139)</f>
        <v>0</v>
      </c>
      <c r="Q139" s="6">
        <f>IF(L139=0,0,L139/K139)</f>
        <v>0</v>
      </c>
    </row>
    <row r="140" spans="1:17" x14ac:dyDescent="0.25">
      <c r="A140" s="10" t="s">
        <v>237</v>
      </c>
      <c r="B140" s="10" t="s">
        <v>238</v>
      </c>
      <c r="C140" s="10" t="s">
        <v>126</v>
      </c>
      <c r="D140" s="10" t="s">
        <v>123</v>
      </c>
      <c r="E140" s="10" t="s">
        <v>59</v>
      </c>
      <c r="F140" s="10" t="s">
        <v>58</v>
      </c>
      <c r="G140" s="20">
        <v>0</v>
      </c>
      <c r="H140" s="20">
        <v>2955865.4</v>
      </c>
      <c r="I140" s="20">
        <v>2787070.4</v>
      </c>
      <c r="J140" s="5"/>
      <c r="K140" s="5"/>
      <c r="L140" s="5"/>
      <c r="M140" s="8" t="s">
        <v>17</v>
      </c>
      <c r="N140" s="7">
        <f>IF(G140&gt;0,I140/G140,0)</f>
        <v>0</v>
      </c>
      <c r="O140" s="7">
        <f>IF(H140&gt;0,I140/H140,0)</f>
        <v>0.94289489636436086</v>
      </c>
      <c r="P140" s="6">
        <f>IF(J140=0,0,L140/J140)</f>
        <v>0</v>
      </c>
      <c r="Q140" s="6">
        <f>IF(L140=0,0,L140/K140)</f>
        <v>0</v>
      </c>
    </row>
    <row r="141" spans="1:17" x14ac:dyDescent="0.25">
      <c r="A141" s="10" t="s">
        <v>239</v>
      </c>
      <c r="B141" s="10" t="s">
        <v>240</v>
      </c>
      <c r="C141" s="10" t="s">
        <v>126</v>
      </c>
      <c r="D141" s="10" t="s">
        <v>123</v>
      </c>
      <c r="E141" s="10" t="s">
        <v>59</v>
      </c>
      <c r="F141" s="10" t="s">
        <v>58</v>
      </c>
      <c r="G141" s="20">
        <v>0</v>
      </c>
      <c r="H141" s="20">
        <v>1822478.89</v>
      </c>
      <c r="I141" s="20">
        <v>137527.28</v>
      </c>
      <c r="J141" s="5"/>
      <c r="K141" s="5"/>
      <c r="L141" s="5"/>
      <c r="M141" s="8" t="s">
        <v>17</v>
      </c>
      <c r="N141" s="7">
        <f>IF(G141&gt;0,I141/G141,0)</f>
        <v>0</v>
      </c>
      <c r="O141" s="7">
        <f>IF(H141&gt;0,I141/H141,0)</f>
        <v>7.5461658708156562E-2</v>
      </c>
      <c r="P141" s="6">
        <f>IF(J141=0,0,L141/J141)</f>
        <v>0</v>
      </c>
      <c r="Q141" s="6">
        <f>IF(L141=0,0,L141/K141)</f>
        <v>0</v>
      </c>
    </row>
    <row r="142" spans="1:17" x14ac:dyDescent="0.25">
      <c r="A142" s="10" t="s">
        <v>241</v>
      </c>
      <c r="B142" s="10" t="s">
        <v>242</v>
      </c>
      <c r="C142" s="10" t="s">
        <v>126</v>
      </c>
      <c r="D142" s="10" t="s">
        <v>123</v>
      </c>
      <c r="E142" s="10" t="s">
        <v>59</v>
      </c>
      <c r="F142" s="10" t="s">
        <v>58</v>
      </c>
      <c r="G142" s="20">
        <v>0</v>
      </c>
      <c r="H142" s="20">
        <v>1321818.1100000001</v>
      </c>
      <c r="I142" s="20">
        <v>0</v>
      </c>
      <c r="J142" s="5"/>
      <c r="K142" s="5"/>
      <c r="L142" s="5"/>
      <c r="M142" s="8" t="s">
        <v>17</v>
      </c>
      <c r="N142" s="7">
        <f>IF(G142&gt;0,I142/G142,0)</f>
        <v>0</v>
      </c>
      <c r="O142" s="7">
        <f>IF(H142&gt;0,I142/H142,0)</f>
        <v>0</v>
      </c>
      <c r="P142" s="6">
        <f>IF(J142=0,0,L142/J142)</f>
        <v>0</v>
      </c>
      <c r="Q142" s="6">
        <f>IF(L142=0,0,L142/K142)</f>
        <v>0</v>
      </c>
    </row>
    <row r="143" spans="1:17" x14ac:dyDescent="0.25">
      <c r="A143" s="10" t="s">
        <v>243</v>
      </c>
      <c r="B143" s="10" t="s">
        <v>244</v>
      </c>
      <c r="C143" s="10" t="s">
        <v>126</v>
      </c>
      <c r="D143" s="10" t="s">
        <v>123</v>
      </c>
      <c r="E143" s="10" t="s">
        <v>59</v>
      </c>
      <c r="F143" s="10" t="s">
        <v>58</v>
      </c>
      <c r="G143" s="20">
        <v>0</v>
      </c>
      <c r="H143" s="20">
        <v>3794393.18</v>
      </c>
      <c r="I143" s="20">
        <v>1150264.55</v>
      </c>
      <c r="J143" s="5"/>
      <c r="K143" s="5"/>
      <c r="L143" s="5"/>
      <c r="M143" s="8" t="s">
        <v>17</v>
      </c>
      <c r="N143" s="7">
        <f>IF(G143&gt;0,I143/G143,0)</f>
        <v>0</v>
      </c>
      <c r="O143" s="7">
        <f>IF(H143&gt;0,I143/H143,0)</f>
        <v>0.30314848657829391</v>
      </c>
      <c r="P143" s="6">
        <f>IF(J143=0,0,L143/J143)</f>
        <v>0</v>
      </c>
      <c r="Q143" s="6">
        <f>IF(L143=0,0,L143/K143)</f>
        <v>0</v>
      </c>
    </row>
    <row r="144" spans="1:17" x14ac:dyDescent="0.25">
      <c r="A144" s="10" t="s">
        <v>245</v>
      </c>
      <c r="B144" s="10" t="s">
        <v>246</v>
      </c>
      <c r="C144" s="10" t="s">
        <v>126</v>
      </c>
      <c r="D144" s="10" t="s">
        <v>123</v>
      </c>
      <c r="E144" s="10" t="s">
        <v>59</v>
      </c>
      <c r="F144" s="10" t="s">
        <v>58</v>
      </c>
      <c r="G144" s="20">
        <v>0</v>
      </c>
      <c r="H144" s="20">
        <v>3069993.2</v>
      </c>
      <c r="I144" s="20">
        <v>2222986.4900000002</v>
      </c>
      <c r="J144" s="5"/>
      <c r="K144" s="5"/>
      <c r="L144" s="5"/>
      <c r="M144" s="8" t="s">
        <v>17</v>
      </c>
      <c r="N144" s="7">
        <f>IF(G144&gt;0,I144/G144,0)</f>
        <v>0</v>
      </c>
      <c r="O144" s="7">
        <f>IF(H144&gt;0,I144/H144,0)</f>
        <v>0.72410143774911295</v>
      </c>
      <c r="P144" s="6">
        <f>IF(J144=0,0,L144/J144)</f>
        <v>0</v>
      </c>
      <c r="Q144" s="6">
        <f>IF(L144=0,0,L144/K144)</f>
        <v>0</v>
      </c>
    </row>
    <row r="145" spans="1:17" x14ac:dyDescent="0.25">
      <c r="A145" s="10" t="s">
        <v>247</v>
      </c>
      <c r="B145" s="10" t="s">
        <v>248</v>
      </c>
      <c r="C145" s="10" t="s">
        <v>126</v>
      </c>
      <c r="D145" s="10" t="s">
        <v>123</v>
      </c>
      <c r="E145" s="10" t="s">
        <v>59</v>
      </c>
      <c r="F145" s="10" t="s">
        <v>58</v>
      </c>
      <c r="G145" s="20">
        <v>0</v>
      </c>
      <c r="H145" s="20">
        <v>4744583.1500000004</v>
      </c>
      <c r="I145" s="20">
        <v>2396436.58</v>
      </c>
      <c r="J145" s="5"/>
      <c r="K145" s="5"/>
      <c r="L145" s="5"/>
      <c r="M145" s="8" t="s">
        <v>17</v>
      </c>
      <c r="N145" s="7">
        <f>IF(G145&gt;0,I145/G145,0)</f>
        <v>0</v>
      </c>
      <c r="O145" s="7">
        <f>IF(H145&gt;0,I145/H145,0)</f>
        <v>0.50508896234646028</v>
      </c>
      <c r="P145" s="6">
        <f>IF(J145=0,0,L145/J145)</f>
        <v>0</v>
      </c>
      <c r="Q145" s="6">
        <f>IF(L145=0,0,L145/K145)</f>
        <v>0</v>
      </c>
    </row>
    <row r="146" spans="1:17" x14ac:dyDescent="0.25">
      <c r="A146" s="10" t="s">
        <v>249</v>
      </c>
      <c r="B146" s="10" t="s">
        <v>250</v>
      </c>
      <c r="C146" s="10" t="s">
        <v>126</v>
      </c>
      <c r="D146" s="10" t="s">
        <v>123</v>
      </c>
      <c r="E146" s="10" t="s">
        <v>59</v>
      </c>
      <c r="F146" s="10" t="s">
        <v>58</v>
      </c>
      <c r="G146" s="20">
        <v>0</v>
      </c>
      <c r="H146" s="20">
        <v>11292025.09</v>
      </c>
      <c r="I146" s="20">
        <v>3800854.12</v>
      </c>
      <c r="J146" s="5"/>
      <c r="K146" s="5"/>
      <c r="L146" s="5"/>
      <c r="M146" s="8" t="s">
        <v>17</v>
      </c>
      <c r="N146" s="7">
        <f>IF(G146&gt;0,I146/G146,0)</f>
        <v>0</v>
      </c>
      <c r="O146" s="7">
        <f>IF(H146&gt;0,I146/H146,0)</f>
        <v>0.33659632259991729</v>
      </c>
      <c r="P146" s="6">
        <f>IF(J146=0,0,L146/J146)</f>
        <v>0</v>
      </c>
      <c r="Q146" s="6">
        <f>IF(L146=0,0,L146/K146)</f>
        <v>0</v>
      </c>
    </row>
    <row r="147" spans="1:17" x14ac:dyDescent="0.25">
      <c r="A147" s="10" t="s">
        <v>251</v>
      </c>
      <c r="B147" s="10" t="s">
        <v>252</v>
      </c>
      <c r="C147" s="10" t="s">
        <v>126</v>
      </c>
      <c r="D147" s="10" t="s">
        <v>123</v>
      </c>
      <c r="E147" s="10" t="s">
        <v>59</v>
      </c>
      <c r="F147" s="10" t="s">
        <v>58</v>
      </c>
      <c r="G147" s="20">
        <v>0</v>
      </c>
      <c r="H147" s="20">
        <v>4039128.04</v>
      </c>
      <c r="I147" s="20">
        <v>996749.16</v>
      </c>
      <c r="J147" s="5"/>
      <c r="K147" s="5"/>
      <c r="L147" s="5"/>
      <c r="M147" s="8" t="s">
        <v>17</v>
      </c>
      <c r="N147" s="7">
        <f>IF(G147&gt;0,I147/G147,0)</f>
        <v>0</v>
      </c>
      <c r="O147" s="7">
        <f>IF(H147&gt;0,I147/H147,0)</f>
        <v>0.24677335061653555</v>
      </c>
      <c r="P147" s="6">
        <f>IF(J147=0,0,L147/J147)</f>
        <v>0</v>
      </c>
      <c r="Q147" s="6">
        <f>IF(L147=0,0,L147/K147)</f>
        <v>0</v>
      </c>
    </row>
    <row r="148" spans="1:17" x14ac:dyDescent="0.25">
      <c r="A148" s="10" t="s">
        <v>253</v>
      </c>
      <c r="B148" s="10" t="s">
        <v>254</v>
      </c>
      <c r="C148" s="10" t="s">
        <v>126</v>
      </c>
      <c r="D148" s="10" t="s">
        <v>123</v>
      </c>
      <c r="E148" s="10" t="s">
        <v>59</v>
      </c>
      <c r="F148" s="10" t="s">
        <v>58</v>
      </c>
      <c r="G148" s="20">
        <v>0</v>
      </c>
      <c r="H148" s="20">
        <v>4161671.63</v>
      </c>
      <c r="I148" s="20">
        <v>2008351.71</v>
      </c>
      <c r="J148" s="5"/>
      <c r="K148" s="5"/>
      <c r="L148" s="5"/>
      <c r="M148" s="8" t="s">
        <v>17</v>
      </c>
      <c r="N148" s="7">
        <f>IF(G148&gt;0,I148/G148,0)</f>
        <v>0</v>
      </c>
      <c r="O148" s="7">
        <f>IF(H148&gt;0,I148/H148,0)</f>
        <v>0.4825829350692909</v>
      </c>
      <c r="P148" s="6">
        <f>IF(J148=0,0,L148/J148)</f>
        <v>0</v>
      </c>
      <c r="Q148" s="6">
        <f>IF(L148=0,0,L148/K148)</f>
        <v>0</v>
      </c>
    </row>
    <row r="149" spans="1:17" x14ac:dyDescent="0.25">
      <c r="A149" s="10" t="s">
        <v>255</v>
      </c>
      <c r="B149" s="10" t="s">
        <v>256</v>
      </c>
      <c r="C149" s="10" t="s">
        <v>126</v>
      </c>
      <c r="D149" s="10" t="s">
        <v>123</v>
      </c>
      <c r="E149" s="10" t="s">
        <v>59</v>
      </c>
      <c r="F149" s="10" t="s">
        <v>58</v>
      </c>
      <c r="G149" s="20">
        <v>0</v>
      </c>
      <c r="H149" s="20">
        <v>1281031.3400000001</v>
      </c>
      <c r="I149" s="20">
        <v>0</v>
      </c>
      <c r="J149" s="5"/>
      <c r="K149" s="5"/>
      <c r="L149" s="5"/>
      <c r="M149" s="8" t="s">
        <v>17</v>
      </c>
      <c r="N149" s="7">
        <f>IF(G149&gt;0,I149/G149,0)</f>
        <v>0</v>
      </c>
      <c r="O149" s="7">
        <f>IF(H149&gt;0,I149/H149,0)</f>
        <v>0</v>
      </c>
      <c r="P149" s="6">
        <f>IF(J149=0,0,L149/J149)</f>
        <v>0</v>
      </c>
      <c r="Q149" s="6">
        <f>IF(L149=0,0,L149/K149)</f>
        <v>0</v>
      </c>
    </row>
    <row r="150" spans="1:17" x14ac:dyDescent="0.25">
      <c r="A150" s="10" t="s">
        <v>257</v>
      </c>
      <c r="B150" s="10" t="s">
        <v>258</v>
      </c>
      <c r="C150" s="10" t="s">
        <v>259</v>
      </c>
      <c r="D150" s="10" t="s">
        <v>123</v>
      </c>
      <c r="E150" s="10" t="s">
        <v>59</v>
      </c>
      <c r="F150" s="10" t="s">
        <v>58</v>
      </c>
      <c r="G150" s="20">
        <v>0</v>
      </c>
      <c r="H150" s="20">
        <v>250000</v>
      </c>
      <c r="I150" s="20">
        <v>0</v>
      </c>
      <c r="J150" s="5"/>
      <c r="K150" s="5"/>
      <c r="L150" s="5"/>
      <c r="M150" s="8" t="s">
        <v>17</v>
      </c>
      <c r="N150" s="7">
        <f>IF(G150&gt;0,I150/G150,0)</f>
        <v>0</v>
      </c>
      <c r="O150" s="7">
        <f>IF(H150&gt;0,I150/H150,0)</f>
        <v>0</v>
      </c>
      <c r="P150" s="6">
        <f>IF(J150=0,0,L150/J150)</f>
        <v>0</v>
      </c>
      <c r="Q150" s="6">
        <f>IF(L150=0,0,L150/K150)</f>
        <v>0</v>
      </c>
    </row>
    <row r="151" spans="1:17" x14ac:dyDescent="0.25">
      <c r="A151" s="10" t="s">
        <v>260</v>
      </c>
      <c r="B151" s="10" t="s">
        <v>261</v>
      </c>
      <c r="C151" s="10" t="s">
        <v>259</v>
      </c>
      <c r="D151" s="10" t="s">
        <v>123</v>
      </c>
      <c r="E151" s="10" t="s">
        <v>59</v>
      </c>
      <c r="F151" s="10" t="s">
        <v>58</v>
      </c>
      <c r="G151" s="20">
        <v>0</v>
      </c>
      <c r="H151" s="20">
        <v>400000</v>
      </c>
      <c r="I151" s="20">
        <v>0</v>
      </c>
      <c r="J151" s="5"/>
      <c r="K151" s="5"/>
      <c r="L151" s="5"/>
      <c r="M151" s="8" t="s">
        <v>17</v>
      </c>
      <c r="N151" s="7">
        <f>IF(G151&gt;0,I151/G151,0)</f>
        <v>0</v>
      </c>
      <c r="O151" s="7">
        <f>IF(H151&gt;0,I151/H151,0)</f>
        <v>0</v>
      </c>
      <c r="P151" s="6">
        <f>IF(J151=0,0,L151/J151)</f>
        <v>0</v>
      </c>
      <c r="Q151" s="6">
        <f>IF(L151=0,0,L151/K151)</f>
        <v>0</v>
      </c>
    </row>
    <row r="152" spans="1:17" x14ac:dyDescent="0.25">
      <c r="A152" s="10" t="s">
        <v>262</v>
      </c>
      <c r="B152" s="10" t="s">
        <v>263</v>
      </c>
      <c r="C152" s="10" t="s">
        <v>264</v>
      </c>
      <c r="D152" s="10" t="s">
        <v>123</v>
      </c>
      <c r="E152" s="10" t="s">
        <v>59</v>
      </c>
      <c r="F152" s="10" t="s">
        <v>58</v>
      </c>
      <c r="G152" s="20">
        <v>0</v>
      </c>
      <c r="H152" s="20">
        <v>7190000</v>
      </c>
      <c r="I152" s="20">
        <v>2676680.29</v>
      </c>
      <c r="J152" s="5"/>
      <c r="K152" s="5"/>
      <c r="L152" s="5"/>
      <c r="M152" s="8" t="s">
        <v>17</v>
      </c>
      <c r="N152" s="7">
        <f>IF(G152&gt;0,I152/G152,0)</f>
        <v>0</v>
      </c>
      <c r="O152" s="7">
        <f>IF(H152&gt;0,I152/H152,0)</f>
        <v>0.37227820445062587</v>
      </c>
      <c r="P152" s="6">
        <f>IF(J152=0,0,L152/J152)</f>
        <v>0</v>
      </c>
      <c r="Q152" s="6">
        <f>IF(L152=0,0,L152/K152)</f>
        <v>0</v>
      </c>
    </row>
    <row r="153" spans="1:17" x14ac:dyDescent="0.25">
      <c r="A153" s="10" t="s">
        <v>265</v>
      </c>
      <c r="B153" s="10" t="s">
        <v>266</v>
      </c>
      <c r="C153" s="10" t="s">
        <v>264</v>
      </c>
      <c r="D153" s="10" t="s">
        <v>123</v>
      </c>
      <c r="E153" s="10" t="s">
        <v>59</v>
      </c>
      <c r="F153" s="10" t="s">
        <v>58</v>
      </c>
      <c r="G153" s="20">
        <v>0</v>
      </c>
      <c r="H153" s="20">
        <v>8800000</v>
      </c>
      <c r="I153" s="20">
        <v>2569126</v>
      </c>
      <c r="J153" s="5"/>
      <c r="K153" s="5"/>
      <c r="L153" s="5"/>
      <c r="M153" s="8" t="s">
        <v>17</v>
      </c>
      <c r="N153" s="7">
        <f>IF(G153&gt;0,I153/G153,0)</f>
        <v>0</v>
      </c>
      <c r="O153" s="7">
        <f>IF(H153&gt;0,I153/H153,0)</f>
        <v>0.29194613636363637</v>
      </c>
      <c r="P153" s="6">
        <f>IF(J153=0,0,L153/J153)</f>
        <v>0</v>
      </c>
      <c r="Q153" s="6">
        <f>IF(L153=0,0,L153/K153)</f>
        <v>0</v>
      </c>
    </row>
    <row r="154" spans="1:17" x14ac:dyDescent="0.25">
      <c r="A154" s="10" t="s">
        <v>267</v>
      </c>
      <c r="B154" s="10" t="s">
        <v>268</v>
      </c>
      <c r="C154" s="10" t="s">
        <v>264</v>
      </c>
      <c r="D154" s="10" t="s">
        <v>123</v>
      </c>
      <c r="E154" s="10" t="s">
        <v>59</v>
      </c>
      <c r="F154" s="10" t="s">
        <v>58</v>
      </c>
      <c r="G154" s="20">
        <v>0</v>
      </c>
      <c r="H154" s="20">
        <v>489974.29</v>
      </c>
      <c r="I154" s="20">
        <v>449629.31</v>
      </c>
      <c r="J154" s="5"/>
      <c r="K154" s="5"/>
      <c r="L154" s="5"/>
      <c r="M154" s="8" t="s">
        <v>17</v>
      </c>
      <c r="N154" s="7">
        <f>IF(G154&gt;0,I154/G154,0)</f>
        <v>0</v>
      </c>
      <c r="O154" s="7">
        <f>IF(H154&gt;0,I154/H154,0)</f>
        <v>0.91765898573984361</v>
      </c>
      <c r="P154" s="6">
        <f>IF(J154=0,0,L154/J154)</f>
        <v>0</v>
      </c>
      <c r="Q154" s="6">
        <f>IF(L154=0,0,L154/K154)</f>
        <v>0</v>
      </c>
    </row>
    <row r="155" spans="1:17" x14ac:dyDescent="0.25">
      <c r="A155" s="10" t="s">
        <v>269</v>
      </c>
      <c r="B155" s="10" t="s">
        <v>270</v>
      </c>
      <c r="C155" s="10" t="s">
        <v>264</v>
      </c>
      <c r="D155" s="10" t="s">
        <v>123</v>
      </c>
      <c r="E155" s="10" t="s">
        <v>59</v>
      </c>
      <c r="F155" s="10" t="s">
        <v>58</v>
      </c>
      <c r="G155" s="20">
        <v>0</v>
      </c>
      <c r="H155" s="20">
        <v>2356075.06</v>
      </c>
      <c r="I155" s="20">
        <v>2123775.12</v>
      </c>
      <c r="J155" s="5"/>
      <c r="K155" s="5"/>
      <c r="L155" s="5"/>
      <c r="M155" s="8" t="s">
        <v>17</v>
      </c>
      <c r="N155" s="7">
        <f>IF(G155&gt;0,I155/G155,0)</f>
        <v>0</v>
      </c>
      <c r="O155" s="7">
        <f>IF(H155&gt;0,I155/H155,0)</f>
        <v>0.90140384576712085</v>
      </c>
      <c r="P155" s="6">
        <f>IF(J155=0,0,L155/J155)</f>
        <v>0</v>
      </c>
      <c r="Q155" s="6">
        <f>IF(L155=0,0,L155/K155)</f>
        <v>0</v>
      </c>
    </row>
    <row r="156" spans="1:17" x14ac:dyDescent="0.25">
      <c r="A156" s="10" t="s">
        <v>271</v>
      </c>
      <c r="B156" s="10" t="s">
        <v>272</v>
      </c>
      <c r="C156" s="10" t="s">
        <v>264</v>
      </c>
      <c r="D156" s="10" t="s">
        <v>123</v>
      </c>
      <c r="E156" s="10" t="s">
        <v>59</v>
      </c>
      <c r="F156" s="10" t="s">
        <v>58</v>
      </c>
      <c r="G156" s="20">
        <v>0</v>
      </c>
      <c r="H156" s="20">
        <v>691176.28</v>
      </c>
      <c r="I156" s="20">
        <v>671862.06</v>
      </c>
      <c r="J156" s="5"/>
      <c r="K156" s="5"/>
      <c r="L156" s="5"/>
      <c r="M156" s="8" t="s">
        <v>17</v>
      </c>
      <c r="N156" s="7">
        <f>IF(G156&gt;0,I156/G156,0)</f>
        <v>0</v>
      </c>
      <c r="O156" s="7">
        <f>IF(H156&gt;0,I156/H156,0)</f>
        <v>0.9720560144222542</v>
      </c>
      <c r="P156" s="6">
        <f>IF(J156=0,0,L156/J156)</f>
        <v>0</v>
      </c>
      <c r="Q156" s="6">
        <f>IF(L156=0,0,L156/K156)</f>
        <v>0</v>
      </c>
    </row>
    <row r="157" spans="1:17" x14ac:dyDescent="0.25">
      <c r="A157" s="10" t="s">
        <v>273</v>
      </c>
      <c r="B157" s="10" t="s">
        <v>274</v>
      </c>
      <c r="C157" s="10" t="s">
        <v>264</v>
      </c>
      <c r="D157" s="10" t="s">
        <v>123</v>
      </c>
      <c r="E157" s="10" t="s">
        <v>59</v>
      </c>
      <c r="F157" s="10" t="s">
        <v>58</v>
      </c>
      <c r="G157" s="20">
        <v>0</v>
      </c>
      <c r="H157" s="20">
        <v>1450000</v>
      </c>
      <c r="I157" s="20">
        <v>0</v>
      </c>
      <c r="J157" s="5"/>
      <c r="K157" s="5"/>
      <c r="L157" s="5"/>
      <c r="M157" s="8" t="s">
        <v>17</v>
      </c>
      <c r="N157" s="7">
        <f>IF(G157&gt;0,I157/G157,0)</f>
        <v>0</v>
      </c>
      <c r="O157" s="7">
        <f>IF(H157&gt;0,I157/H157,0)</f>
        <v>0</v>
      </c>
      <c r="P157" s="6">
        <f>IF(J157=0,0,L157/J157)</f>
        <v>0</v>
      </c>
      <c r="Q157" s="6">
        <f>IF(L157=0,0,L157/K157)</f>
        <v>0</v>
      </c>
    </row>
    <row r="158" spans="1:17" x14ac:dyDescent="0.25">
      <c r="A158" s="10" t="s">
        <v>275</v>
      </c>
      <c r="B158" s="10" t="s">
        <v>276</v>
      </c>
      <c r="C158" s="10" t="s">
        <v>264</v>
      </c>
      <c r="D158" s="10" t="s">
        <v>123</v>
      </c>
      <c r="E158" s="10" t="s">
        <v>59</v>
      </c>
      <c r="F158" s="10" t="s">
        <v>58</v>
      </c>
      <c r="G158" s="20">
        <v>0</v>
      </c>
      <c r="H158" s="20">
        <v>732996.25</v>
      </c>
      <c r="I158" s="20">
        <v>730506.47</v>
      </c>
      <c r="J158" s="5"/>
      <c r="K158" s="5"/>
      <c r="L158" s="5"/>
      <c r="M158" s="8" t="s">
        <v>17</v>
      </c>
      <c r="N158" s="7">
        <f>IF(G158&gt;0,I158/G158,0)</f>
        <v>0</v>
      </c>
      <c r="O158" s="7">
        <f>IF(H158&gt;0,I158/H158,0)</f>
        <v>0.99660328412321342</v>
      </c>
      <c r="P158" s="6">
        <f>IF(J158=0,0,L158/J158)</f>
        <v>0</v>
      </c>
      <c r="Q158" s="6">
        <f>IF(L158=0,0,L158/K158)</f>
        <v>0</v>
      </c>
    </row>
    <row r="159" spans="1:17" x14ac:dyDescent="0.25">
      <c r="A159" s="10" t="s">
        <v>277</v>
      </c>
      <c r="B159" s="10" t="s">
        <v>278</v>
      </c>
      <c r="C159" s="10" t="s">
        <v>279</v>
      </c>
      <c r="D159" s="10" t="s">
        <v>123</v>
      </c>
      <c r="E159" s="10" t="s">
        <v>59</v>
      </c>
      <c r="F159" s="10" t="s">
        <v>58</v>
      </c>
      <c r="G159" s="20">
        <v>0</v>
      </c>
      <c r="H159" s="20">
        <v>2000001.81</v>
      </c>
      <c r="I159" s="20">
        <v>1734607.08</v>
      </c>
      <c r="J159" s="5"/>
      <c r="K159" s="5"/>
      <c r="L159" s="5"/>
      <c r="M159" s="8" t="s">
        <v>17</v>
      </c>
      <c r="N159" s="7">
        <f>IF(G159&gt;0,I159/G159,0)</f>
        <v>0</v>
      </c>
      <c r="O159" s="7">
        <f>IF(H159&gt;0,I159/H159,0)</f>
        <v>0.86730275509100663</v>
      </c>
      <c r="P159" s="6">
        <f>IF(J159=0,0,L159/J159)</f>
        <v>0</v>
      </c>
      <c r="Q159" s="6">
        <f>IF(L159=0,0,L159/K159)</f>
        <v>0</v>
      </c>
    </row>
    <row r="160" spans="1:17" x14ac:dyDescent="0.25">
      <c r="A160" s="10" t="s">
        <v>280</v>
      </c>
      <c r="B160" s="10" t="s">
        <v>281</v>
      </c>
      <c r="C160" s="10" t="s">
        <v>279</v>
      </c>
      <c r="D160" s="10" t="s">
        <v>123</v>
      </c>
      <c r="E160" s="10" t="s">
        <v>59</v>
      </c>
      <c r="F160" s="10" t="s">
        <v>58</v>
      </c>
      <c r="G160" s="20">
        <v>0</v>
      </c>
      <c r="H160" s="20">
        <v>1330783.73</v>
      </c>
      <c r="I160" s="20">
        <v>1263322.03</v>
      </c>
      <c r="J160" s="5"/>
      <c r="K160" s="5"/>
      <c r="L160" s="5"/>
      <c r="M160" s="8" t="s">
        <v>17</v>
      </c>
      <c r="N160" s="7">
        <f>IF(G160&gt;0,I160/G160,0)</f>
        <v>0</v>
      </c>
      <c r="O160" s="7">
        <f>IF(H160&gt;0,I160/H160,0)</f>
        <v>0.94930678931579671</v>
      </c>
      <c r="P160" s="6">
        <f>IF(J160=0,0,L160/J160)</f>
        <v>0</v>
      </c>
      <c r="Q160" s="6">
        <f>IF(L160=0,0,L160/K160)</f>
        <v>0</v>
      </c>
    </row>
    <row r="161" spans="1:18" x14ac:dyDescent="0.25">
      <c r="A161" s="10" t="s">
        <v>282</v>
      </c>
      <c r="B161" s="10" t="s">
        <v>283</v>
      </c>
      <c r="C161" s="10" t="s">
        <v>279</v>
      </c>
      <c r="D161" s="10" t="s">
        <v>123</v>
      </c>
      <c r="E161" s="10" t="s">
        <v>59</v>
      </c>
      <c r="F161" s="10" t="s">
        <v>58</v>
      </c>
      <c r="G161" s="20">
        <v>0</v>
      </c>
      <c r="H161" s="20">
        <v>2502453.14</v>
      </c>
      <c r="I161" s="20">
        <v>2315506.1</v>
      </c>
      <c r="J161" s="5"/>
      <c r="K161" s="5"/>
      <c r="L161" s="5"/>
      <c r="M161" s="8" t="s">
        <v>17</v>
      </c>
      <c r="N161" s="7">
        <f>IF(G161&gt;0,I161/G161,0)</f>
        <v>0</v>
      </c>
      <c r="O161" s="7">
        <f>IF(H161&gt;0,I161/H161,0)</f>
        <v>0.92529448923067548</v>
      </c>
      <c r="P161" s="6">
        <f>IF(J161=0,0,L161/J161)</f>
        <v>0</v>
      </c>
      <c r="Q161" s="6">
        <f>IF(L161=0,0,L161/K161)</f>
        <v>0</v>
      </c>
    </row>
    <row r="162" spans="1:18" x14ac:dyDescent="0.25">
      <c r="A162" s="10" t="s">
        <v>284</v>
      </c>
      <c r="B162" s="10" t="s">
        <v>285</v>
      </c>
      <c r="C162" s="10" t="s">
        <v>279</v>
      </c>
      <c r="D162" s="10" t="s">
        <v>123</v>
      </c>
      <c r="E162" s="10" t="s">
        <v>59</v>
      </c>
      <c r="F162" s="10" t="s">
        <v>58</v>
      </c>
      <c r="G162" s="20">
        <v>0</v>
      </c>
      <c r="H162" s="20">
        <v>4804130.51</v>
      </c>
      <c r="I162" s="20">
        <v>146159.35</v>
      </c>
      <c r="J162" s="5"/>
      <c r="K162" s="5"/>
      <c r="L162" s="5"/>
      <c r="M162" s="8" t="s">
        <v>17</v>
      </c>
      <c r="N162" s="7">
        <f>IF(G162&gt;0,I162/G162,0)</f>
        <v>0</v>
      </c>
      <c r="O162" s="7">
        <f>IF(H162&gt;0,I162/H162,0)</f>
        <v>3.042368430577878E-2</v>
      </c>
      <c r="P162" s="6">
        <f>IF(J162=0,0,L162/J162)</f>
        <v>0</v>
      </c>
      <c r="Q162" s="6">
        <f>IF(L162=0,0,L162/K162)</f>
        <v>0</v>
      </c>
    </row>
    <row r="163" spans="1:18" x14ac:dyDescent="0.25">
      <c r="A163" s="10" t="s">
        <v>286</v>
      </c>
      <c r="B163" s="10" t="s">
        <v>287</v>
      </c>
      <c r="C163" s="10" t="s">
        <v>279</v>
      </c>
      <c r="D163" s="10" t="s">
        <v>123</v>
      </c>
      <c r="E163" s="10" t="s">
        <v>59</v>
      </c>
      <c r="F163" s="10" t="s">
        <v>58</v>
      </c>
      <c r="G163" s="20">
        <v>0</v>
      </c>
      <c r="H163" s="20">
        <v>8088766.3399999999</v>
      </c>
      <c r="I163" s="20">
        <v>0</v>
      </c>
      <c r="J163" s="5"/>
      <c r="K163" s="5"/>
      <c r="L163" s="5"/>
      <c r="M163" s="8" t="s">
        <v>17</v>
      </c>
      <c r="N163" s="7">
        <f>IF(G163&gt;0,I163/G163,0)</f>
        <v>0</v>
      </c>
      <c r="O163" s="7">
        <f>IF(H163&gt;0,I163/H163,0)</f>
        <v>0</v>
      </c>
      <c r="P163" s="6">
        <f>IF(J163=0,0,L163/J163)</f>
        <v>0</v>
      </c>
      <c r="Q163" s="6">
        <f>IF(L163=0,0,L163/K163)</f>
        <v>0</v>
      </c>
    </row>
    <row r="164" spans="1:18" x14ac:dyDescent="0.25">
      <c r="A164" s="10" t="s">
        <v>288</v>
      </c>
      <c r="B164" s="10" t="s">
        <v>289</v>
      </c>
      <c r="C164" s="10" t="s">
        <v>279</v>
      </c>
      <c r="D164" s="10" t="s">
        <v>123</v>
      </c>
      <c r="E164" s="10" t="s">
        <v>59</v>
      </c>
      <c r="F164" s="10" t="s">
        <v>58</v>
      </c>
      <c r="G164" s="20">
        <v>0</v>
      </c>
      <c r="H164" s="20">
        <v>1607753.46</v>
      </c>
      <c r="I164" s="20">
        <v>23059.77</v>
      </c>
      <c r="J164" s="5"/>
      <c r="K164" s="5"/>
      <c r="L164" s="5"/>
      <c r="M164" s="8" t="s">
        <v>17</v>
      </c>
      <c r="N164" s="7">
        <f>IF(G164&gt;0,I164/G164,0)</f>
        <v>0</v>
      </c>
      <c r="O164" s="7">
        <f>IF(H164&gt;0,I164/H164,0)</f>
        <v>1.4342852043994358E-2</v>
      </c>
      <c r="P164" s="6">
        <f>IF(J164=0,0,L164/J164)</f>
        <v>0</v>
      </c>
      <c r="Q164" s="6">
        <f>IF(L164=0,0,L164/K164)</f>
        <v>0</v>
      </c>
    </row>
    <row r="165" spans="1:18" x14ac:dyDescent="0.25">
      <c r="A165" s="10" t="s">
        <v>290</v>
      </c>
      <c r="B165" s="10" t="s">
        <v>291</v>
      </c>
      <c r="C165" s="10" t="s">
        <v>279</v>
      </c>
      <c r="D165" s="10" t="s">
        <v>123</v>
      </c>
      <c r="E165" s="10" t="s">
        <v>59</v>
      </c>
      <c r="F165" s="10" t="s">
        <v>58</v>
      </c>
      <c r="G165" s="20">
        <v>0</v>
      </c>
      <c r="H165" s="20">
        <v>4500000</v>
      </c>
      <c r="I165" s="20">
        <v>0</v>
      </c>
      <c r="J165" s="5"/>
      <c r="K165" s="5"/>
      <c r="L165" s="5"/>
      <c r="M165" s="8" t="s">
        <v>17</v>
      </c>
      <c r="N165" s="7">
        <f>IF(G165&gt;0,I165/G165,0)</f>
        <v>0</v>
      </c>
      <c r="O165" s="7">
        <f>IF(H165&gt;0,I165/H165,0)</f>
        <v>0</v>
      </c>
      <c r="P165" s="6">
        <f>IF(J165=0,0,L165/J165)</f>
        <v>0</v>
      </c>
      <c r="Q165" s="6">
        <f>IF(L165=0,0,L165/K165)</f>
        <v>0</v>
      </c>
    </row>
    <row r="166" spans="1:18" x14ac:dyDescent="0.25">
      <c r="A166" s="10" t="s">
        <v>292</v>
      </c>
      <c r="B166" s="10" t="s">
        <v>293</v>
      </c>
      <c r="C166" s="10" t="s">
        <v>279</v>
      </c>
      <c r="D166" s="10" t="s">
        <v>123</v>
      </c>
      <c r="E166" s="10" t="s">
        <v>59</v>
      </c>
      <c r="F166" s="10" t="s">
        <v>58</v>
      </c>
      <c r="G166" s="20">
        <v>0</v>
      </c>
      <c r="H166" s="20">
        <v>213082.8</v>
      </c>
      <c r="I166" s="20">
        <v>0</v>
      </c>
      <c r="J166" s="5"/>
      <c r="K166" s="5"/>
      <c r="L166" s="5"/>
      <c r="M166" s="8" t="s">
        <v>17</v>
      </c>
      <c r="N166" s="7">
        <f>IF(G166&gt;0,I166/G166,0)</f>
        <v>0</v>
      </c>
      <c r="O166" s="7">
        <f>IF(H166&gt;0,I166/H166,0)</f>
        <v>0</v>
      </c>
      <c r="P166" s="6">
        <f>IF(J166=0,0,L166/J166)</f>
        <v>0</v>
      </c>
      <c r="Q166" s="6">
        <f>IF(L166=0,0,L166/K166)</f>
        <v>0</v>
      </c>
    </row>
    <row r="167" spans="1:18" x14ac:dyDescent="0.25">
      <c r="A167" s="10" t="s">
        <v>294</v>
      </c>
      <c r="B167" s="10" t="s">
        <v>295</v>
      </c>
      <c r="C167" s="10" t="s">
        <v>279</v>
      </c>
      <c r="D167" s="10" t="s">
        <v>123</v>
      </c>
      <c r="E167" s="10" t="s">
        <v>59</v>
      </c>
      <c r="F167" s="10" t="s">
        <v>58</v>
      </c>
      <c r="G167" s="20">
        <v>0</v>
      </c>
      <c r="H167" s="20">
        <v>1039487.5</v>
      </c>
      <c r="I167" s="20">
        <v>0</v>
      </c>
      <c r="J167" s="5"/>
      <c r="K167" s="5"/>
      <c r="L167" s="5"/>
      <c r="M167" s="8" t="s">
        <v>17</v>
      </c>
      <c r="N167" s="7">
        <f>IF(G167&gt;0,I167/G167,0)</f>
        <v>0</v>
      </c>
      <c r="O167" s="7">
        <f>IF(H167&gt;0,I167/H167,0)</f>
        <v>0</v>
      </c>
      <c r="P167" s="6">
        <f>IF(J167=0,0,L167/J167)</f>
        <v>0</v>
      </c>
      <c r="Q167" s="6">
        <f>IF(L167=0,0,L167/K167)</f>
        <v>0</v>
      </c>
    </row>
    <row r="168" spans="1:18" x14ac:dyDescent="0.25">
      <c r="A168" s="10" t="s">
        <v>296</v>
      </c>
      <c r="B168" s="10" t="s">
        <v>297</v>
      </c>
      <c r="C168" s="10" t="s">
        <v>279</v>
      </c>
      <c r="D168" s="10" t="s">
        <v>123</v>
      </c>
      <c r="E168" s="10" t="s">
        <v>59</v>
      </c>
      <c r="F168" s="10" t="s">
        <v>58</v>
      </c>
      <c r="G168" s="20">
        <v>0</v>
      </c>
      <c r="H168" s="20">
        <v>1853493.77</v>
      </c>
      <c r="I168" s="20">
        <v>0</v>
      </c>
      <c r="J168" s="5"/>
      <c r="K168" s="5"/>
      <c r="L168" s="5"/>
      <c r="M168" s="8" t="s">
        <v>17</v>
      </c>
      <c r="N168" s="7">
        <f>IF(G168&gt;0,I168/G168,0)</f>
        <v>0</v>
      </c>
      <c r="O168" s="7">
        <f>IF(H168&gt;0,I168/H168,0)</f>
        <v>0</v>
      </c>
      <c r="P168" s="6">
        <f>IF(J168=0,0,L168/J168)</f>
        <v>0</v>
      </c>
      <c r="Q168" s="6">
        <f>IF(L168=0,0,L168/K168)</f>
        <v>0</v>
      </c>
    </row>
    <row r="169" spans="1:18" x14ac:dyDescent="0.25">
      <c r="A169" s="10" t="s">
        <v>298</v>
      </c>
      <c r="B169" s="10" t="s">
        <v>299</v>
      </c>
      <c r="C169" s="10" t="s">
        <v>279</v>
      </c>
      <c r="D169" s="10" t="s">
        <v>123</v>
      </c>
      <c r="E169" s="10" t="s">
        <v>59</v>
      </c>
      <c r="F169" s="10" t="s">
        <v>58</v>
      </c>
      <c r="G169" s="20">
        <v>0</v>
      </c>
      <c r="H169" s="20">
        <v>329397.96000000002</v>
      </c>
      <c r="I169" s="20">
        <v>0</v>
      </c>
      <c r="J169" s="5"/>
      <c r="K169" s="5"/>
      <c r="L169" s="5"/>
      <c r="M169" s="8" t="s">
        <v>17</v>
      </c>
      <c r="N169" s="7">
        <f>IF(G169&gt;0,I169/G169,0)</f>
        <v>0</v>
      </c>
      <c r="O169" s="7">
        <f>IF(H169&gt;0,I169/H169,0)</f>
        <v>0</v>
      </c>
      <c r="P169" s="6">
        <f>IF(J169=0,0,L169/J169)</f>
        <v>0</v>
      </c>
      <c r="Q169" s="6">
        <f>IF(L169=0,0,L169/K169)</f>
        <v>0</v>
      </c>
    </row>
    <row r="170" spans="1:18" x14ac:dyDescent="0.25">
      <c r="A170" s="10" t="s">
        <v>300</v>
      </c>
      <c r="B170" s="10" t="s">
        <v>301</v>
      </c>
      <c r="C170" s="10" t="s">
        <v>302</v>
      </c>
      <c r="D170" s="10" t="s">
        <v>123</v>
      </c>
      <c r="E170" s="10" t="s">
        <v>59</v>
      </c>
      <c r="F170" s="10" t="s">
        <v>58</v>
      </c>
      <c r="G170" s="20">
        <v>0</v>
      </c>
      <c r="H170" s="20">
        <v>2499003.64</v>
      </c>
      <c r="I170" s="20">
        <v>2352876</v>
      </c>
      <c r="J170" s="5"/>
      <c r="K170" s="5"/>
      <c r="L170" s="5"/>
      <c r="M170" s="8" t="s">
        <v>17</v>
      </c>
      <c r="N170" s="7">
        <f>IF(G170&gt;0,I170/G170,0)</f>
        <v>0</v>
      </c>
      <c r="O170" s="7">
        <f>IF(H170&gt;0,I170/H170,0)</f>
        <v>0.94152563939442679</v>
      </c>
      <c r="P170" s="6">
        <f>IF(J170=0,0,L170/J170)</f>
        <v>0</v>
      </c>
      <c r="Q170" s="6">
        <f>IF(L170=0,0,L170/K170)</f>
        <v>0</v>
      </c>
    </row>
    <row r="171" spans="1:18" x14ac:dyDescent="0.25">
      <c r="A171" s="10" t="s">
        <v>303</v>
      </c>
      <c r="B171" s="10" t="s">
        <v>304</v>
      </c>
      <c r="C171" s="10" t="s">
        <v>302</v>
      </c>
      <c r="D171" s="10" t="s">
        <v>123</v>
      </c>
      <c r="E171" s="10" t="s">
        <v>59</v>
      </c>
      <c r="F171" s="10" t="s">
        <v>58</v>
      </c>
      <c r="G171" s="20">
        <v>0</v>
      </c>
      <c r="H171" s="20">
        <v>2078698.09</v>
      </c>
      <c r="I171" s="20">
        <v>0</v>
      </c>
      <c r="J171" s="5"/>
      <c r="K171" s="5"/>
      <c r="L171" s="5"/>
      <c r="M171" s="8" t="s">
        <v>17</v>
      </c>
      <c r="N171" s="7">
        <f>IF(G171&gt;0,I171/G171,0)</f>
        <v>0</v>
      </c>
      <c r="O171" s="7">
        <f>IF(H171&gt;0,I171/H171,0)</f>
        <v>0</v>
      </c>
      <c r="P171" s="6">
        <f>IF(J171=0,0,L171/J171)</f>
        <v>0</v>
      </c>
      <c r="Q171" s="6">
        <f>IF(L171=0,0,L171/K171)</f>
        <v>0</v>
      </c>
    </row>
    <row r="172" spans="1:18" x14ac:dyDescent="0.25">
      <c r="A172" s="10" t="s">
        <v>305</v>
      </c>
      <c r="B172" s="10" t="s">
        <v>306</v>
      </c>
      <c r="C172" s="10" t="s">
        <v>302</v>
      </c>
      <c r="D172" s="10" t="s">
        <v>123</v>
      </c>
      <c r="E172" s="10" t="s">
        <v>59</v>
      </c>
      <c r="F172" s="10" t="s">
        <v>58</v>
      </c>
      <c r="G172" s="20">
        <v>0</v>
      </c>
      <c r="H172" s="20">
        <v>5651903.2199999997</v>
      </c>
      <c r="I172" s="20">
        <v>0</v>
      </c>
      <c r="J172" s="5"/>
      <c r="K172" s="5"/>
      <c r="L172" s="5"/>
      <c r="M172" s="8" t="s">
        <v>17</v>
      </c>
      <c r="N172" s="7">
        <f>IF(G172&gt;0,I172/G172,0)</f>
        <v>0</v>
      </c>
      <c r="O172" s="7">
        <f>IF(H172&gt;0,I172/H172,0)</f>
        <v>0</v>
      </c>
      <c r="P172" s="6">
        <f>IF(J172=0,0,L172/J172)</f>
        <v>0</v>
      </c>
      <c r="Q172" s="6">
        <f>IF(L172=0,0,L172/K172)</f>
        <v>0</v>
      </c>
    </row>
    <row r="173" spans="1:18" x14ac:dyDescent="0.25">
      <c r="A173" s="10" t="s">
        <v>307</v>
      </c>
      <c r="B173" s="10" t="s">
        <v>308</v>
      </c>
      <c r="C173" s="10" t="s">
        <v>302</v>
      </c>
      <c r="D173" s="10" t="s">
        <v>123</v>
      </c>
      <c r="E173" s="10" t="s">
        <v>59</v>
      </c>
      <c r="F173" s="10" t="s">
        <v>58</v>
      </c>
      <c r="G173" s="20">
        <v>0</v>
      </c>
      <c r="H173" s="20">
        <v>250000</v>
      </c>
      <c r="I173" s="20">
        <v>0</v>
      </c>
      <c r="J173" s="5"/>
      <c r="K173" s="5"/>
      <c r="L173" s="5"/>
      <c r="M173" s="8" t="s">
        <v>17</v>
      </c>
      <c r="N173" s="7">
        <f>IF(G173&gt;0,I173/G173,0)</f>
        <v>0</v>
      </c>
      <c r="O173" s="7">
        <f>IF(H173&gt;0,I173/H173,0)</f>
        <v>0</v>
      </c>
      <c r="P173" s="6">
        <f>IF(J173=0,0,L173/J173)</f>
        <v>0</v>
      </c>
      <c r="Q173" s="6">
        <f>IF(L173=0,0,L173/K173)</f>
        <v>0</v>
      </c>
    </row>
    <row r="174" spans="1:18" x14ac:dyDescent="0.25">
      <c r="G174" s="21">
        <f>SUM(G4:G173)</f>
        <v>181977585.28</v>
      </c>
      <c r="H174" s="21">
        <f>SUM(H4:H173)</f>
        <v>356395142.1099999</v>
      </c>
      <c r="I174" s="21">
        <f>SUM(I4:I173)</f>
        <v>197532479.72000009</v>
      </c>
      <c r="P174" s="12">
        <f t="shared" ref="P174" si="0">IF(J174=0,0,L174/J174)</f>
        <v>0</v>
      </c>
      <c r="Q174" s="12">
        <f t="shared" ref="Q174" si="1">IF(L174=0,0,L174/K174)</f>
        <v>0</v>
      </c>
      <c r="R174" s="11"/>
    </row>
    <row r="175" spans="1:18" x14ac:dyDescent="0.25">
      <c r="A175" t="s">
        <v>21</v>
      </c>
      <c r="P175" s="11"/>
      <c r="Q175" s="11"/>
    </row>
  </sheetData>
  <mergeCells count="5">
    <mergeCell ref="A1:Q1"/>
    <mergeCell ref="G2:I2"/>
    <mergeCell ref="J2:M2"/>
    <mergeCell ref="N2:O2"/>
    <mergeCell ref="P2:Q2"/>
  </mergeCells>
  <pageMargins left="0.31496062992125984" right="0.31496062992125984" top="0.35433070866141736" bottom="0.35433070866141736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Angélica Guadalupe González Gallardo</cp:lastModifiedBy>
  <cp:lastPrinted>2026-01-31T00:46:54Z</cp:lastPrinted>
  <dcterms:created xsi:type="dcterms:W3CDTF">2023-06-21T19:35:53Z</dcterms:created>
  <dcterms:modified xsi:type="dcterms:W3CDTF">2026-01-31T00:47:04Z</dcterms:modified>
</cp:coreProperties>
</file>